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Effect Office\Client\WORKBOX\"/>
    </mc:Choice>
  </mc:AlternateContent>
  <bookViews>
    <workbookView xWindow="930" yWindow="255" windowWidth="15450" windowHeight="10320" activeTab="4"/>
  </bookViews>
  <sheets>
    <sheet name="Прил.3" sheetId="3" r:id="rId1"/>
    <sheet name="Прил.4" sheetId="4" r:id="rId2"/>
    <sheet name="Прил.6" sheetId="5" r:id="rId3"/>
    <sheet name="Прил.7" sheetId="6" r:id="rId4"/>
    <sheet name="Прил.9" sheetId="7" r:id="rId5"/>
  </sheets>
  <definedNames>
    <definedName name="_xlnm._FilterDatabase" localSheetId="0" hidden="1">Прил.3!$D$1:$D$511</definedName>
    <definedName name="APPT" localSheetId="0">Прил.3!#REF!</definedName>
    <definedName name="FIO" localSheetId="0">Прил.3!#REF!</definedName>
    <definedName name="SIGN" localSheetId="0">Прил.3!#REF!</definedName>
    <definedName name="_xlnm.Print_Titles" localSheetId="0">Прил.3!$13:$13</definedName>
    <definedName name="_xlnm.Print_Titles" localSheetId="1">Прил.4!$10:$11</definedName>
    <definedName name="_xlnm.Print_Area" localSheetId="1">Прил.4!$A$1:$D$43</definedName>
    <definedName name="_xlnm.Print_Area" localSheetId="2">Прил.6!$A$1:$D$16</definedName>
    <definedName name="_xlnm.Print_Area" localSheetId="3">Прил.7!$A$1:$C$22</definedName>
  </definedNames>
  <calcPr calcId="162913"/>
</workbook>
</file>

<file path=xl/calcChain.xml><?xml version="1.0" encoding="utf-8"?>
<calcChain xmlns="http://schemas.openxmlformats.org/spreadsheetml/2006/main">
  <c r="F38" i="7" l="1"/>
  <c r="E38" i="7"/>
  <c r="G16" i="7"/>
  <c r="H16" i="7" s="1"/>
  <c r="D16" i="4"/>
  <c r="D42" i="4"/>
  <c r="D40" i="4"/>
  <c r="D39" i="4"/>
  <c r="D38" i="4"/>
  <c r="D36" i="4"/>
  <c r="D33" i="4"/>
  <c r="D32" i="4"/>
  <c r="D30" i="4"/>
  <c r="D29" i="4"/>
  <c r="D28" i="4"/>
  <c r="D27" i="4"/>
  <c r="D25" i="4"/>
  <c r="D24" i="4"/>
  <c r="D23" i="4"/>
  <c r="D21" i="4"/>
  <c r="D20" i="4"/>
  <c r="D18" i="4"/>
  <c r="D15" i="4"/>
  <c r="D14" i="4"/>
  <c r="D13" i="4"/>
  <c r="C16" i="5" l="1"/>
  <c r="D15" i="5"/>
  <c r="B16" i="5"/>
  <c r="D41" i="4" l="1"/>
  <c r="D12" i="4" l="1"/>
  <c r="D14" i="5"/>
  <c r="D16" i="5" l="1"/>
  <c r="D31" i="4"/>
  <c r="D22" i="4"/>
  <c r="C16" i="6" l="1"/>
  <c r="B16" i="6"/>
  <c r="D19" i="4" l="1"/>
  <c r="D35" i="4"/>
  <c r="D17" i="4"/>
  <c r="D37" i="4" l="1"/>
  <c r="D26" i="4"/>
  <c r="D43" i="4" l="1"/>
</calcChain>
</file>

<file path=xl/sharedStrings.xml><?xml version="1.0" encoding="utf-8"?>
<sst xmlns="http://schemas.openxmlformats.org/spreadsheetml/2006/main" count="2374" uniqueCount="488">
  <si>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</si>
  <si>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</si>
  <si>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</si>
  <si>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</si>
  <si>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</si>
  <si>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</si>
  <si>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</si>
  <si>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</si>
  <si>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</si>
  <si>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</si>
  <si>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</si>
  <si>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</si>
  <si>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</si>
  <si>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</si>
  <si>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</si>
  <si>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</si>
  <si>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</si>
  <si>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</si>
  <si>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</si>
  <si>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</si>
  <si>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</si>
  <si>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</si>
  <si>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</si>
  <si>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Физическая культура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</si>
  <si>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</si>
  <si>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</t>
  </si>
  <si>
    <t>Наименование</t>
  </si>
  <si>
    <t>Другие вопросы в области социальной политики</t>
  </si>
  <si>
    <t>Код раздела</t>
  </si>
  <si>
    <t>Код подраздела</t>
  </si>
  <si>
    <t xml:space="preserve">Исполнение адресной инвестиционной программы </t>
  </si>
  <si>
    <t xml:space="preserve"> муниципального образования  Киришское городское поселение </t>
  </si>
  <si>
    <t>Исполнение годового плана (%)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</si>
  <si>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</si>
  <si>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</si>
  <si>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</si>
  <si>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</si>
  <si>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</si>
  <si>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</si>
  <si>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</si>
  <si>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</si>
  <si>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</si>
  <si>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</si>
  <si>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</si>
  <si>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</si>
  <si>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09</t>
  </si>
  <si>
    <t>14</t>
  </si>
  <si>
    <t>Сумма             (тыс. руб.)</t>
  </si>
  <si>
    <t>к решению совета депутатов</t>
  </si>
  <si>
    <t xml:space="preserve">муниципального образования </t>
  </si>
  <si>
    <t>Киришского муниципального района</t>
  </si>
  <si>
    <t>Киришское городское поселение</t>
  </si>
  <si>
    <t>Приложение 3</t>
  </si>
  <si>
    <t>Код главного распорядителя бюджетных средств</t>
  </si>
  <si>
    <t>Код раздела/  подраздела</t>
  </si>
  <si>
    <t>Код целевой статьи</t>
  </si>
  <si>
    <t>Код вида расходов</t>
  </si>
  <si>
    <t>Сумма (тысяч рублей)</t>
  </si>
  <si>
    <t>Наименование показателя</t>
  </si>
  <si>
    <t>ИТОГО</t>
  </si>
  <si>
    <t>работники муниципальных учреждений</t>
  </si>
  <si>
    <t>муниципальные служащие органов местного самоуправления</t>
  </si>
  <si>
    <t>Приложение 7</t>
  </si>
  <si>
    <t xml:space="preserve">Документ-основание </t>
  </si>
  <si>
    <t>Целевое назначение</t>
  </si>
  <si>
    <t>Получатель средств</t>
  </si>
  <si>
    <t>Изменение ассигнований резервного фонда (тыс.руб.)</t>
  </si>
  <si>
    <t>Использовано (тыс.руб.)</t>
  </si>
  <si>
    <t>Использование средств  резервного фонда</t>
  </si>
  <si>
    <t>Наименование объекта</t>
  </si>
  <si>
    <t>ВСЕГО</t>
  </si>
  <si>
    <t>Приложение 6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</si>
  <si>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</si>
  <si>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</si>
  <si>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</si>
  <si>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</si>
  <si>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Выделено  средств из резервного фонда                   ( тыс. руб.)</t>
  </si>
  <si>
    <t>План на 2024 год (тыс. рублей)</t>
  </si>
  <si>
    <t>Реконструкция стадиона "Нефтяник", расположенного по адресу: Ленинградская область, г. Кириши, ул. Строителей, д.5</t>
  </si>
  <si>
    <t>Предусмотрено решением  совета депутатов от 12.12.2023 года № 44/240               ( тыс.руб.)</t>
  </si>
  <si>
    <t>Обеспечение проведения выборов и референдумов</t>
  </si>
  <si>
    <t>Строительство проезда по ул.Северная г.Кириши (выполнение работ по геологическим изысканиям и топографической съемке участка под ул. Северная г. Кириши)</t>
  </si>
  <si>
    <t>ремонт автомобильных дорог: устройство выравнивающего слоя (ул.Ленинградская)</t>
  </si>
  <si>
    <t>МКУ «Управление проектно-строительных работ»</t>
  </si>
  <si>
    <t>комплексное обслуживание искусственного покрытия футбольного поля</t>
  </si>
  <si>
    <t>Постановление администрации Киришского муниципального района от 06.05.2024 № 693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</si>
  <si>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МАУ «Спорт и молодость»</t>
  </si>
  <si>
    <t>МАУ «Ледовая арена «Кириши»»</t>
  </si>
  <si>
    <t>проживание хоккейной команды города Новополоцк Витебской области Республики Беларусь, питание участников соревнований в связи с проведением 10-11 мая 2024 года турнира по хоккею среди любительских команд «Кубок Победы 2024»</t>
  </si>
  <si>
    <t>проведение обследования и подготовка технико-экономического заключения о возможности изменения типа защитного сооружения гражданской обороны на простейшее укрытие в отношении защитного сооружения гражданской обороны, расположенного в помещении с кадастровым номером 47:27:0702009:2036 площадью 435 кв. м., находящемся в здании с кадастровым номером 47:27:0702009:113, принадлежащем на праве собственности муниципальному образованию Киришское городское поселение Киришского муниципального района Ленинградской области</t>
  </si>
  <si>
    <t>Постановление администрации Киришского муниципального района от 16.05.2024 № 764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</si>
  <si>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Администрация Киришского муниципального района</t>
  </si>
  <si>
    <t>Постановление администрации Киришского муниципального района от 08.05.2024 № 713 "О предоставлении средств из резервного фонда администрации муниципального образования Киришский муниципальный район Ленинградской области" (с изменениями от 30.05.2024 года № 876)</t>
  </si>
  <si>
    <t xml:space="preserve">выполнение работ по топографической съемке участка под ул. Северная 
г. Кириши
</t>
  </si>
  <si>
    <t xml:space="preserve">выполнение работ по геологическим изысканиям участка под ул. Северная 
г. Кириши
</t>
  </si>
  <si>
    <t>Постановление администрации Киришского муниципального района от 30.05.2024 № 882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</si>
  <si>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ремонт фасада здания по адресу: г. Кириши, ул. Мира, д. 15 (дополнительные работы по демонтажу старого штукатурного слоя и нанесения нового)</t>
  </si>
  <si>
    <t>МАУ «МДЦ «Восход»</t>
  </si>
  <si>
    <t>Постановление администрации Киришского муниципального района от 13.06.2024 № 959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</si>
  <si>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замена окон в жилом помещении муниципального жилищного фонда по адресу: г. Кириши, пр. Ленина д. 12, кв. 44</t>
  </si>
  <si>
    <t>Постановление администрации Киришского муниципального района от 24.06.2024 № 1028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</si>
  <si>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проведение ремонта однокомнатной квартиры, расположенной по адресу: г. Кириши, пр. Ленина д. 5б, кв. 59</t>
  </si>
  <si>
    <t>Постановление администрации Киришского муниципального района от 03.04.2024 № 502 "О предоставлении средств из резервного фонда администрации муниципального образования Киришский муниципальный район Ленинградской области" (с изменениями от 21.05.2024 года № 790)</t>
  </si>
  <si>
    <t xml:space="preserve">проведение ремонта однокомнатной квартиры, расположенной по адресу: г. Кириши, пр. Героев д. 9, кв. 33 </t>
  </si>
  <si>
    <t>МКУ "Горэлектросети"</t>
  </si>
  <si>
    <t>Постановление администрации Киришского муниципального района от 02.08.2024 № 1318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</si>
  <si>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изготовление и размещение на рекламных конструкциях 
(сити-формат) агитационных материалов</t>
  </si>
  <si>
    <t xml:space="preserve">проведение судебной экспертизы по определению рыночной стоимости долей в праве общей долевой собственности на жилое помещение, расположенное по адресу: Ленинградская область, г. Кириши, ул. Комсомольская, д. 3, кв. 26 </t>
  </si>
  <si>
    <t>Постановление администрации Киришского муниципального района от 16.08.2024 № 1415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</si>
  <si>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Постановление администрации Киришского муниципального района от 16.08.2024 № 1416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</si>
  <si>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изготовление и размещение на рекламных конструкциях (сити-формат) агитационных материалов</t>
  </si>
  <si>
    <t>Постановление администрации Киришского муниципального района от 30.08.2024 № 1515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</si>
  <si>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оплата нотариальных услуг в связи с заключением договора пожизненной ренты</t>
  </si>
  <si>
    <t>Постановление администрации Киришского муниципального района от 10.07.2024 № 1130 "О предоставлении средств из резервного фонда администрации муниципального образования Киришский муниципальный район Ленинградской области" (с изменениями от 17.09.2024 № 1615)</t>
  </si>
  <si>
    <t>Постановление администрации Киришского муниципального района от 28.05.2024 № 855 "О предоставлении средств из резервного фонда администрации муниципального образования Киришский муниципальный район Ленинградской области" (с изменениями от 26.06.2024 года № 1045, от 11.09.2024 № 1574)</t>
  </si>
  <si>
    <t>Показатели исполнения расходов бюджета муниципального образования Киришское городское поселение Киришского муниципального района Ленинградской области за 2024 год по ведомственной структуре расходов бюджета</t>
  </si>
  <si>
    <t>Приложение 9</t>
  </si>
  <si>
    <t>Приложение 4</t>
  </si>
  <si>
    <t xml:space="preserve">Показатели исполнения расходов бюджета муниципального образования  Киришское городское поселение Киришского муниципального района  Ленинградской области за 2024 год по разделам и подразделам классификации расходов бюджетов                             </t>
  </si>
  <si>
    <t>Отчет об использовании бюджетных ассигнований резервного фонда предусмотренных в ведомственной структуре расходов бюджета муниципального образования Киришское городское поселение Киришского муниципального района Ленинградской области за 2024 год</t>
  </si>
  <si>
    <t xml:space="preserve">                                                                                                                                                                                                                             Сведения по численности муниципальных служащих органов  местного самоуправления и работников муниципальных учреждений муниципального образования Киришское городское поселение Киришского муниципального района Ленинградской области и фактическим расходам на оплату их труда  за 2024 год                                                                                                                                    </t>
  </si>
  <si>
    <t>Среднесписочная численность  за 2024 год  (чел)</t>
  </si>
  <si>
    <t>Фактические расходы на оплату труда за 2024 год (тыс. руб.)</t>
  </si>
  <si>
    <t>Киришского муниципального района Ленинградской области за 2024 год</t>
  </si>
  <si>
    <t>Исполнено за 2024 год                     (тыс. рублей)</t>
  </si>
  <si>
    <t>АДМИНИСТРАЦИЯ МУНИЦИПАЛЬНОГО ОБРАЗОВАНИЯ КИРИШСКИЙ МУНИЦИПАЛЬНЫЙ РАЙОН ЛЕНИНГРАДСКОЙ ОБЛАСТИ</t>
  </si>
  <si>
    <t>951</t>
  </si>
  <si>
    <t>0100</t>
  </si>
  <si>
    <t>0106</t>
  </si>
  <si>
    <t>Непрограммные расходы органов местного самоуправления муниципального образования Киришское городское поселение Киришского муниципального района Ленинградской области</t>
  </si>
  <si>
    <t>2100000000</t>
  </si>
  <si>
    <t>Межбюджетные трансферты бюджету муниципального образования Киришский муниципальный район Ленинградской области</t>
  </si>
  <si>
    <t>2110000000</t>
  </si>
  <si>
    <t>Непрограммные расходы</t>
  </si>
  <si>
    <t>2110100000</t>
  </si>
  <si>
    <t>Иной межбюджетный трансферт бюджету муниципального образования Киришский муниципальный район Ленинградской области на осуществление части полномочий в соответствии с пунктом 1 части 1 статьи 14 Федерального закона от 6 октября 2003года № 131-ФЗ «Об общих принципах организации местного самоуправления в Российской Федерации»</t>
  </si>
  <si>
    <t>2110121001</t>
  </si>
  <si>
    <t>Межбюджетные трансферты</t>
  </si>
  <si>
    <t>500</t>
  </si>
  <si>
    <t>Иные межбюджетные трансферты</t>
  </si>
  <si>
    <t>540</t>
  </si>
  <si>
    <t>0107</t>
  </si>
  <si>
    <t>2120000000</t>
  </si>
  <si>
    <t>2120100000</t>
  </si>
  <si>
    <t>Подготовка и проведение выборов в представительный орган муниципального образования</t>
  </si>
  <si>
    <t>2120121012</t>
  </si>
  <si>
    <t>Иные бюджетные ассигнования</t>
  </si>
  <si>
    <t>800</t>
  </si>
  <si>
    <t>Специальные расходы</t>
  </si>
  <si>
    <t>880</t>
  </si>
  <si>
    <t>0113</t>
  </si>
  <si>
    <t>Обеспечение деятельности муниципальных учреждений</t>
  </si>
  <si>
    <t>2120120002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</si>
  <si>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</si>
  <si>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</si>
  <si>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</si>
  <si>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</si>
  <si>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</si>
  <si>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</si>
  <si>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</si>
  <si>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</si>
  <si>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</si>
  <si>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</si>
  <si>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Резервный фонд Администрации Киришского муниципального района, действующей от имени муниципального образования Киришское городское поселение Киришского муниципального района Ленинградской области</t>
  </si>
  <si>
    <t>2120121005</t>
  </si>
  <si>
    <t>Исполнение судебных актов</t>
  </si>
  <si>
    <t>830</t>
  </si>
  <si>
    <t>Содержание и обслуживание объектов имущества казны муниципального образования Киришское городское поселение Киришского муниципального района Ленинградской области</t>
  </si>
  <si>
    <t>2120121008</t>
  </si>
  <si>
    <t>Оценка имущества, признание прав и регулирование отношений по собственности муниципального образования Киришское городское поселение Киришского муниципального района Ленинградской области</t>
  </si>
  <si>
    <t>2120121009</t>
  </si>
  <si>
    <t>Прочие мероприятия в области управления муниципальной собственностью муниципального образования Киришское городское поселение Киришского муниципального района Ленинградской области</t>
  </si>
  <si>
    <t>2120121010</t>
  </si>
  <si>
    <t>Прочие расходы, связанные с выполнением обязательств органами местного самоуправления муниципального образования муниципального образования Киришское городское поселение Киришского муниципального района Ленинградской области</t>
  </si>
  <si>
    <t>2120121011</t>
  </si>
  <si>
    <t>Муниципальная программа "Обеспечение качественным жильем граждан в Киришском городском поселении"</t>
  </si>
  <si>
    <t>7600000000</t>
  </si>
  <si>
    <t>Комплексы процессных мероприятий</t>
  </si>
  <si>
    <t>7640000000</t>
  </si>
  <si>
    <t>Комплекс процессных мероприятий "Содействие в обеспечении жильем граждан Киришского городского поселения"</t>
  </si>
  <si>
    <t>7640100000</t>
  </si>
  <si>
    <t>Создание условий для предоставления жилых помещений</t>
  </si>
  <si>
    <t>7640120602</t>
  </si>
  <si>
    <t>Комплекс процессных мероприятий "Содержание свободных помещений муниципального жилищного фонда"</t>
  </si>
  <si>
    <t>7640300000</t>
  </si>
  <si>
    <t>Содержание свободных помещений муниципального жилищного фонда</t>
  </si>
  <si>
    <t>7640320605</t>
  </si>
  <si>
    <t>Муниципальная программа "Устойчивое общественное развитие Киришского городского поселения"</t>
  </si>
  <si>
    <t>7700000000</t>
  </si>
  <si>
    <t>7740000000</t>
  </si>
  <si>
    <t>Комплекс процессных мероприятий "Гармонизация межнациональных и межконфессиональных отношений"</t>
  </si>
  <si>
    <t>7740400000</t>
  </si>
  <si>
    <t>Развитие национально-культурного взаимодействия представителей различных национальностей и конфессий</t>
  </si>
  <si>
    <t>7740420706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</si>
  <si>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</si>
  <si>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>7740500000</t>
  </si>
  <si>
    <t>Информирование населения Киришского городского поселения</t>
  </si>
  <si>
    <t>7740520707</t>
  </si>
  <si>
    <t>Содействие депутатам совета депутатов Киришского городского поселения в проведении встреч с избирателями</t>
  </si>
  <si>
    <t>7740520708</t>
  </si>
  <si>
    <t>0200</t>
  </si>
  <si>
    <t>0203</t>
  </si>
  <si>
    <t>Осуществление первичного воинского учета на территориях, где отсутствуют военные комиссариаты</t>
  </si>
  <si>
    <t>2120151180</t>
  </si>
  <si>
    <t>Расходы на выплаты персоналу государственных (муниципальных) органов</t>
  </si>
  <si>
    <t>120</t>
  </si>
  <si>
    <t>0300</t>
  </si>
  <si>
    <t>0310</t>
  </si>
  <si>
    <t>Муниципальная программа "Безопасность Киришского городского поселения"</t>
  </si>
  <si>
    <t>7300000000</t>
  </si>
  <si>
    <t>7340000000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</si>
  <si>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</si>
  <si>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7340300000</t>
  </si>
  <si>
    <t>Иной межбюджетный трансферт в бюджет муниципального образования Киришский муниципальный район Ленинградской области на осуществление части полномочий в соответствии с пунктом 24 части 1 статьи 14 Федерального закона от 6 октября 2003года № 131-ФЗ «Об общих принципах организации местного самоуправления в Российской Федерации»</t>
  </si>
  <si>
    <t>7340320312</t>
  </si>
  <si>
    <t>0314</t>
  </si>
  <si>
    <t>Комплекс процессных мероприятий "Обеспечение правопорядка и профилактика правонарушений"</t>
  </si>
  <si>
    <t>7340200000</t>
  </si>
  <si>
    <t>Иной межбюджетный трансферт в бюджет муниципального образования Киришский муниципальный район Ленинградской области на осуществление части полномочий в соответствии с пунктом 8 части 1 статьи 14 Федерального закона от 6 октября 2003года № 131-ФЗ «Об общих принципах организации местного самоуправления в Российской Федерации»</t>
  </si>
  <si>
    <t>7340220310</t>
  </si>
  <si>
    <t>0400</t>
  </si>
  <si>
    <t>0408</t>
  </si>
  <si>
    <t>Муниципальная программа "Стимулирование экономической активности Киришского городского поселения"</t>
  </si>
  <si>
    <t>7100000000</t>
  </si>
  <si>
    <t>7140000000</t>
  </si>
  <si>
    <t>Комплекс процессных мероприятий "Социально-экономическое развитие территории"</t>
  </si>
  <si>
    <t>7140200000</t>
  </si>
  <si>
    <t>Обеспечение равной доступности общественного автомобильного транспорта, осуществляющего регулярные перевозки по муниципальным маршрутам</t>
  </si>
  <si>
    <t>7140220104</t>
  </si>
  <si>
    <t>0409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</si>
  <si>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</si>
  <si>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</si>
  <si>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</si>
  <si>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</si>
  <si>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Комплекс процессных мероприятий "Повышение безопасности дорожного движения"</t>
  </si>
  <si>
    <t>7340100000</t>
  </si>
  <si>
    <t>Установка искусственных дорожных неровностей</t>
  </si>
  <si>
    <t>7340120304</t>
  </si>
  <si>
    <t>Установка пешеходных ограждений</t>
  </si>
  <si>
    <t>7340120305</t>
  </si>
  <si>
    <t>Муниципальная программа "Развитие автомобильных дорог Киришского городского поселения"</t>
  </si>
  <si>
    <t>7400000000</t>
  </si>
  <si>
    <t>Отраслевые проекты</t>
  </si>
  <si>
    <t>7430000000</t>
  </si>
  <si>
    <t>Отраслевой проект "Развитие и приведение в нормативное состояние автомобильных дорог общего пользования"</t>
  </si>
  <si>
    <t>7430100000</t>
  </si>
  <si>
    <t>Капитальный ремонт и ремонт дорожного покрытия автомобильных дорог общего пользования местного значения</t>
  </si>
  <si>
    <t>7430120401</t>
  </si>
  <si>
    <t>Капитальный ремонт и ремонт дорожного покрытия автомобильных дорог общего пользования местного значения, имеющих приоритетный социально значимый характер</t>
  </si>
  <si>
    <t>74301S4200</t>
  </si>
  <si>
    <t>7440000000</t>
  </si>
  <si>
    <t>Комплекс процессных мероприятий "Создание условий для осуществления дорожной деятельности "</t>
  </si>
  <si>
    <t>7440100000</t>
  </si>
  <si>
    <t>7440120002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</si>
  <si>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Киришском городском поселении"</t>
  </si>
  <si>
    <t>7500000000</t>
  </si>
  <si>
    <t>7540000000</t>
  </si>
  <si>
    <t>Комплекс процессных мероприятий «Энергосбережение и повышение энергетической эффективности»</t>
  </si>
  <si>
    <t>7540100000</t>
  </si>
  <si>
    <t>Электроснабжение светофорных объектов</t>
  </si>
  <si>
    <t>7540120505</t>
  </si>
  <si>
    <t>0412</t>
  </si>
  <si>
    <t>Комплекс процессных мероприятий "Развитие малого, среднего предпринимательства и потребительского рынка"</t>
  </si>
  <si>
    <t>7140100000</t>
  </si>
  <si>
    <t>Информационная, консультационная и образовательная поддержка субъектов малого и среднего предпринимательства</t>
  </si>
  <si>
    <t>7140120101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</si>
  <si>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</si>
  <si>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</si>
  <si>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</si>
  <si>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</si>
  <si>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0500</t>
  </si>
  <si>
    <t>0501</t>
  </si>
  <si>
    <t>Комплекс процессных мероприятий "Капитальный ремонт многоквартирных домов"</t>
  </si>
  <si>
    <t>7640200000</t>
  </si>
  <si>
    <t>Обеспечение капитального ремонта муниципального жилищного фонда за счет взносов собственника муниципального жилищного фонда"</t>
  </si>
  <si>
    <t>7640220603</t>
  </si>
  <si>
    <t>0502</t>
  </si>
  <si>
    <t>Обеспечение доступности бытовых услуг для населения</t>
  </si>
  <si>
    <t>7140220103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</si>
  <si>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</si>
  <si>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</si>
  <si>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Актуализация схемы теплоснабжения города Кириши</t>
  </si>
  <si>
    <t>7540120502</t>
  </si>
  <si>
    <t>0503</t>
  </si>
  <si>
    <t>Содержание и ремонт объектов уличного освещения</t>
  </si>
  <si>
    <t>7540120506</t>
  </si>
  <si>
    <t>Электроснабжение уличного освещения</t>
  </si>
  <si>
    <t>7540120507</t>
  </si>
  <si>
    <t>Реализация проектов гражданских инициатив</t>
  </si>
  <si>
    <t>77405S4660</t>
  </si>
  <si>
    <t>Муниципальная программа "Благоустройство Киришского городского поселения"</t>
  </si>
  <si>
    <t>8100000000</t>
  </si>
  <si>
    <t>Региональные проекты</t>
  </si>
  <si>
    <t>8120000000</t>
  </si>
  <si>
    <t>Региональный проект "Формирование комфортной городской среды"</t>
  </si>
  <si>
    <t>812F200000</t>
  </si>
  <si>
    <t>Благоустройство общественных территорий</t>
  </si>
  <si>
    <t>812F255550</t>
  </si>
  <si>
    <t>8130000000</t>
  </si>
  <si>
    <t>Отраслевой проект "Благоустройство общественных, дворовых пространств и цифровизация городского хозяйства"</t>
  </si>
  <si>
    <t>8130100000</t>
  </si>
  <si>
    <t>Благоустройство дворовых территорий</t>
  </si>
  <si>
    <t>81301S4750</t>
  </si>
  <si>
    <t>8140000000</t>
  </si>
  <si>
    <t>Комплекс процессных мероприятий «Содержание и благоустройство городских территорий»</t>
  </si>
  <si>
    <t>8140100000</t>
  </si>
  <si>
    <t>8140120002</t>
  </si>
  <si>
    <t>Создание условий для благоустройства городских территорий</t>
  </si>
  <si>
    <t>8140120007</t>
  </si>
  <si>
    <t>Благоустройство парков и скверов</t>
  </si>
  <si>
    <t>8140120008</t>
  </si>
  <si>
    <t>Участие в организации деятельности по сбору (в том числе раздельному сбору) и транспортированию отходов</t>
  </si>
  <si>
    <t>8140120009</t>
  </si>
  <si>
    <t>Ремонтные работы на мемориале "Памяти павших"</t>
  </si>
  <si>
    <t>8140120010</t>
  </si>
  <si>
    <t>Изготовление (приобретение) праздничных конструкций</t>
  </si>
  <si>
    <t>8140120011</t>
  </si>
  <si>
    <t>Устройство элементов праздничной иллюминации</t>
  </si>
  <si>
    <t>8140120012</t>
  </si>
  <si>
    <t>Обустройство и содержание детских площадок</t>
  </si>
  <si>
    <t>8140120013</t>
  </si>
  <si>
    <t>Мероприятия по борьбе с борщевиком Сосновского</t>
  </si>
  <si>
    <t>8140120014</t>
  </si>
  <si>
    <t>Ремонт проездов и подходов к подъездам многоквартирных жилых домов</t>
  </si>
  <si>
    <t>8140120015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</si>
  <si>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</si>
  <si>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8140140024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</si>
  <si>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</si>
  <si>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>8140200000</t>
  </si>
  <si>
    <t>Иной межбюджетный трансферт в бюджет муниципального образования Киришский муниципальный район Ленинградской области на осуществление части полномочий в соответствии с пунктом 22 части 1 статьи 14 Федерального закона от 6 октября 2003года № 131-ФЗ «Об общих принципах организации местного самоуправления в Российской Федерации»</t>
  </si>
  <si>
    <t>8140220022</t>
  </si>
  <si>
    <t>0505</t>
  </si>
  <si>
    <t>0700</t>
  </si>
  <si>
    <t>0705</t>
  </si>
  <si>
    <t>0707</t>
  </si>
  <si>
    <t>Субсидии автономным учреждениям</t>
  </si>
  <si>
    <t>620</t>
  </si>
  <si>
    <t>Комплекс процессных мероприятий "Создание условий и возможностей для успешной социализации и самореализации молодежи"</t>
  </si>
  <si>
    <t>7740100000</t>
  </si>
  <si>
    <t>7740120002</t>
  </si>
  <si>
    <t>Мероприятия по сохранению и развитию материально-технической базы муниципальных учреждений</t>
  </si>
  <si>
    <t>7740120003</t>
  </si>
  <si>
    <t>Работа с детьми и молодежью по различным направлениям деятельности</t>
  </si>
  <si>
    <t>7740120702</t>
  </si>
  <si>
    <t>Поддержка развития общественной инфраструктуры муниципального значения</t>
  </si>
  <si>
    <t>77401S4840</t>
  </si>
  <si>
    <t>Комплекс процессных мероприятий "Профилактика асоциального поведения и содействие занятости молодежи"</t>
  </si>
  <si>
    <t>7740200000</t>
  </si>
  <si>
    <t>Профилактика асоциального поведения в молодежной среде</t>
  </si>
  <si>
    <t>7740220703</t>
  </si>
  <si>
    <t>Содействие трудовой адаптации и занятости молодежи</t>
  </si>
  <si>
    <t>7740220704</t>
  </si>
  <si>
    <t>77402S4330</t>
  </si>
  <si>
    <t>Комплекс процессных мероприятий "Поддержка социально ориентированных некоммерческих организаций"</t>
  </si>
  <si>
    <t>7740300000</t>
  </si>
  <si>
    <t>Поддержка общественных организаций в части организации и проведения социально значимых мероприятий</t>
  </si>
  <si>
    <t>7740320705</t>
  </si>
  <si>
    <t>Комплекс процессных мероприятий "Патриотическое воспитание молодежи"</t>
  </si>
  <si>
    <t>7740600000</t>
  </si>
  <si>
    <t>Патриотическое воспитание молодежи</t>
  </si>
  <si>
    <t>7740620701</t>
  </si>
  <si>
    <t>0800</t>
  </si>
  <si>
    <t>0801</t>
  </si>
  <si>
    <t>Муниципальная программа "Развитие культуры в Киришском городском поселении"</t>
  </si>
  <si>
    <t>7900000000</t>
  </si>
  <si>
    <t>7940000000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</si>
  <si>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</si>
  <si>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>7940100000</t>
  </si>
  <si>
    <t>Иной межбюджетный трансферт в бюджет муниципального образования Киришский муниципальный район Ленинградской области на осуществление части полномочий в соответствии с пунктом 11 части 1 статьи 14 Федерального закона от 6 октября 2003года № 131-ФЗ «Об общих принципах организации местного самоуправления в Российской Федерации»</t>
  </si>
  <si>
    <t>7940120901</t>
  </si>
  <si>
    <t>Комплекс процессных мероприятий "Мероприятия, направленные на создание условий для развития искусства и творчества"</t>
  </si>
  <si>
    <t>7940200000</t>
  </si>
  <si>
    <t>7940220002</t>
  </si>
  <si>
    <t>Иной межбюджетный трансферт в бюджет муниципального образования Киришский муниципальный район Ленинградской области на осуществление части полномочий в соответствии с пунктом 12 части 1 статьи 14 Федерального закона от 6 октября 2003года № 131-ФЗ «Об общих принципах организации местного самоуправления в Российской Федерации»</t>
  </si>
  <si>
    <t>7940220902</t>
  </si>
  <si>
    <t>Создание условий для проведения культурно-массовых мероприятий</t>
  </si>
  <si>
    <t>7940220903</t>
  </si>
  <si>
    <t>1000</t>
  </si>
  <si>
    <t>1001</t>
  </si>
  <si>
    <t>Муниципальная программа "Социальная поддержка отдельных категорий граждан Киришского городского поселения"</t>
  </si>
  <si>
    <t>7200000000</t>
  </si>
  <si>
    <t>7240000000</t>
  </si>
  <si>
    <t>Комплекс процессных мероприятий "Социальная поддержка граждан пожилого возраста и инвалидов"</t>
  </si>
  <si>
    <t>7240200000</t>
  </si>
  <si>
    <t>Пенсия за выслугу лет лицам, замещавшим должности муниципальной службы муниципального образования Киришское городское поселение Киришского муниципального района Ленинградской области</t>
  </si>
  <si>
    <t>7240220216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</si>
  <si>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</si>
  <si>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</si>
  <si>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</si>
  <si>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</si>
  <si>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1003</t>
  </si>
  <si>
    <t>Комплекс процессных мероприятий "Совершенствование социальной поддержки семьи и детей"</t>
  </si>
  <si>
    <t>7240100000</t>
  </si>
  <si>
    <t>Материальная помощь при рождении ребенка</t>
  </si>
  <si>
    <t>7240120201</t>
  </si>
  <si>
    <t>Транспортные услуги по доставке детей к месту назначения и обратно</t>
  </si>
  <si>
    <t>7240120202</t>
  </si>
  <si>
    <t>Оплата транспортных услуг по доставке (в черте города) детей-инвалидов</t>
  </si>
  <si>
    <t>7240120203</t>
  </si>
  <si>
    <t>Социальные выплаты гражданам, кроме публичных нормативных социальных выплат</t>
  </si>
  <si>
    <t>320</t>
  </si>
  <si>
    <t>Материальная помощь на питание детей в возрасте до 2-х лет</t>
  </si>
  <si>
    <t>7240120204</t>
  </si>
  <si>
    <t>Материальная помощь семьям с детьми, оказавшимся в трудной жизненной ситуации</t>
  </si>
  <si>
    <t>7240120205</t>
  </si>
  <si>
    <t>Материальная помощь семьям с детьми-инвалидами</t>
  </si>
  <si>
    <t>7240120206</t>
  </si>
  <si>
    <t>Материальная помощь семьям с детьми-инвалидами, находящимся на постельном режиме</t>
  </si>
  <si>
    <t>7240120207</t>
  </si>
  <si>
    <t>Материальная помощь семьям с детьми-инвалидами с 3 степенью ограничения здоровья, не посещающими дошкольные и общеобразовательные организации</t>
  </si>
  <si>
    <t>7240120208</t>
  </si>
  <si>
    <t>Материальная помощь многодетным семьям</t>
  </si>
  <si>
    <t>7240120209</t>
  </si>
  <si>
    <t>Материальная помощь гражданам, оказавшимся в трудной жизненной ситуации</t>
  </si>
  <si>
    <t>7240220210</t>
  </si>
  <si>
    <t>Материальная помощь гражданам, имеющим звание "Заслуженный"</t>
  </si>
  <si>
    <t>7240220211</t>
  </si>
  <si>
    <t>Материальная помощь гражданам, имеющим звание Почетный гражданин города Кириши</t>
  </si>
  <si>
    <t>7240220212</t>
  </si>
  <si>
    <t>Социальная поддержка пенсионеров на условиях договора пожизненной ренты в муниципальном образовании Киришское городское поселение Киришского муниципального района Ленинградской области</t>
  </si>
  <si>
    <t>7240220214</t>
  </si>
  <si>
    <t>Материальная помощь на оплату части расходов за жилищно-коммунальные услуги одному из родителей (либо каждому из родителей в равных долях в случае раздельного проживания), потерявших сыновей (дочерей) в период боевых действий в Афганистане, Чеченской Республике 
или в период проведения специальной военной операции на территориях Донецкой Народной Республики, Луганской Народной Республики, Херсонской области, Запорожской области, Украины</t>
  </si>
  <si>
    <t>7240220215</t>
  </si>
  <si>
    <t>Льготное зубопротезирование отдельных категорий граждан</t>
  </si>
  <si>
    <t>7240220217</t>
  </si>
  <si>
    <t>Транспортные услуги по доставке пожилых людей и инвалидов к месту назначения и обратно</t>
  </si>
  <si>
    <t>7240220218</t>
  </si>
  <si>
    <t>Поддержка граждан, нуждающихся в улучшении жилищных условий</t>
  </si>
  <si>
    <t>7640120601</t>
  </si>
  <si>
    <t>1006</t>
  </si>
  <si>
    <t>1100</t>
  </si>
  <si>
    <t>1101</t>
  </si>
  <si>
    <t>Муниципальная программа "Развитие физической культуры и спорта в Киришском городском поселении"</t>
  </si>
  <si>
    <t>7800000000</t>
  </si>
  <si>
    <t>7830000000</t>
  </si>
  <si>
    <t>Отраслевой проект "Развитие объектов физической культуры и спорта"</t>
  </si>
  <si>
    <t>7830100000</t>
  </si>
  <si>
    <t>Реконструкция стадиона "Нефтяник"</t>
  </si>
  <si>
    <t>7830120801</t>
  </si>
  <si>
    <t>78301S4050</t>
  </si>
  <si>
    <t>7840000000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</si>
  <si>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</si>
  <si>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>7840100000</t>
  </si>
  <si>
    <t>7840120002</t>
  </si>
  <si>
    <t>7840120003</t>
  </si>
  <si>
    <t>Создание условий для занятий физической культурой и спортом</t>
  </si>
  <si>
    <t>7840120802</t>
  </si>
  <si>
    <t>Премии и гранты</t>
  </si>
  <si>
    <t>350</t>
  </si>
  <si>
    <t>78401S4840</t>
  </si>
  <si>
    <t>Комплекс процессных мероприятий "Развитие адаптивной физической культуры и спорта"</t>
  </si>
  <si>
    <t>7840200000</t>
  </si>
  <si>
    <t>7840220002</t>
  </si>
  <si>
    <t>7840220003</t>
  </si>
  <si>
    <t>Совет депутатов муниципального образования Киришское городское поселение Киришского муниципального района</t>
  </si>
  <si>
    <t>958</t>
  </si>
  <si>
    <t>0103</t>
  </si>
  <si>
    <t>Обеспечение деятельности органов местного самоуправления муниципального образования Киришское городское поселение Киришского муниципального района Ленинградской области</t>
  </si>
  <si>
    <t>1100000000</t>
  </si>
  <si>
    <t>Обеспечение деятельности совета депутатов муниципального образования Киришское городское поселение Киришского муниципального района Ленинградской области</t>
  </si>
  <si>
    <t>1110000000</t>
  </si>
  <si>
    <t>1110100000</t>
  </si>
  <si>
    <t>Исполнение функций органов местного самоуправления муниципального образования Киришское городское поселение Киришского муниципального района Ленинградской области</t>
  </si>
  <si>
    <t>1110120001</t>
  </si>
  <si>
    <t>Материальное стимулирование управленческой команды муниципального образования Киришское городское поселение Киришского муниципального района Ленинградской области</t>
  </si>
  <si>
    <t>1110155490</t>
  </si>
  <si>
    <t>Представительские расходы на обеспечение функций органов местного самоуправления муниципального образования Киришское городское поселение Киришского муниципального района Ленинградской области</t>
  </si>
  <si>
    <t>2120121003</t>
  </si>
  <si>
    <t>Ежегодный членский взнос муниципального образования Киришское городское поселение Киришского муниципального района Ленинградской области в Совет муниципальных образований</t>
  </si>
  <si>
    <t>2120121004</t>
  </si>
  <si>
    <t>Иные выплаты населению</t>
  </si>
  <si>
    <t>360</t>
  </si>
  <si>
    <t>Предусмотрено решением  совета депутатов от 12.12.2023 года № 44/240 (с изменениями от 27.02.2024 года № 45/244, от 28.05.2024 года № 48/262, от 24.09.2024 года № 2/7, от 17.12.2024 года № 5/30) (тыс.руб.)</t>
  </si>
  <si>
    <t>размещение на рекламных конструкциях (сити-формат) агитационных материалов</t>
  </si>
  <si>
    <t>Постановление администрации Киришского муниципального района от 11.10.2024 № 1810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</si>
  <si>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Постановление администрации Киришского муниципального района от 10.10.2024 № 1808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</si>
  <si>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проведение работ по закрытию наружных дверных 
и оконных проёмов нежилого помещения 1-го этажа (поз.1-12,14-20,24,25,27-33,36-59,
61-74,76-80,82-85) 2-го этажа (поз.1-21) 3146,5 кв. м; просп. Победы д. 25, с кадастровым номером 47:27:0702014:142, принадлежащего на праве собственности муниципальному образованию Киришское городское поселение Киришского муниципального района Ленинградской области</t>
  </si>
  <si>
    <t>Постановление администрации Киришского муниципального района от 17.10.2024 № 1859 "О предоставлении средств из резервного фонда администрации муниципального образования Киришский муниципальный район Ленинградской области".</t>
  </si>
  <si>
    <t>уплата государственной пошлины (на основании искового заявления в Арбитражный суд города Санкт-Петербурга и Ленинградской области об обязании выполнить гарантийные работы ООО «СК ЮНИТ»)</t>
  </si>
  <si>
    <t>Постановление администрации Киришского муниципального района от 21.10.2024 № 1893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</si>
  <si>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>Постановление администрации Киришского муниципального района от 25.11.2024 № 2176 "О предоставлении средств из резервного фонда администрации муниципального образования Киришский муниципальный район Ленинградской области"</t>
  </si>
  <si>
    <t xml:space="preserve">услуги по музыкальной редактуре, записи вокальной партии и инструментальной аранжировке существующей версии Гимна города Кириши, услуги по изготовлению ролика на Гимн города Кириши  
</t>
  </si>
  <si>
    <t xml:space="preserve">ремонт нарушенного асфальтобетонного покрытия при производстве работ 
ГУП «Леноблводоканал» по адресам: пр. Героев д. 2, пр. Ленина д. 18, перекресток 
ул. Нефтехимиков, ул. Декабристов Бестужевых, ул. Нефтехимиков д. 6, б. Молодежный между д. 23 и д. 25
</t>
  </si>
  <si>
    <t>Постановление администрации Киришского муниципального района от 22.10.2024 № 1901 "О предоставлении средств из резервного фонда администрации муниципального образования Киришский муниципальный район Ленинградской области" (с изменениями от 03.12.2024 года № 2226)</t>
  </si>
  <si>
    <t>устройство линии наружного освещения по улице Советская от пересечения улица Советская – Волховская Набережная до бульвара «Семейный» в рамках благоустройства территории</t>
  </si>
  <si>
    <t>Постановление администрации Киришского муниципального района от 07.08.2024 № 1355 "О предоставлении средств из резервного фонда администрации муниципального образования Киришский муниципальный район Ленинградской области" (с изменениями от 03.12.2024 года № 2227, от 25.12.2024 года № 2496)</t>
  </si>
  <si>
    <t xml:space="preserve">изготовление баннера (включая дизайн макет и предпечатную подготовку) </t>
  </si>
  <si>
    <t>от 27.05.2025 № 10/56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</si>
</sst>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_-* #,##0.0\ _₽_-;\-* #,##0.0\ _₽_-;_-* &quot;-&quot;??\ _₽_-;_-@_-"/>
    <numFmt numFmtId="167" formatCode="?"/>
  </numFmts>
  <fonts count="14" x14ac:knownFonts="1">
    <font>
      <sz val="10"/>
      <name val="Arial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scheme val="minor"/>
    </font>
    <font>
      <b/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8"/>
      <name val="Arial Cyr"/>
    </font>
    <font>
      <sz val="8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/>
    <xf numFmtId="164" fontId="3" fillId="3" borderId="0" xfId="1" applyFont="1" applyFill="1" applyAlignment="1">
      <alignment horizontal="right" vertical="center"/>
    </xf>
    <xf numFmtId="0" fontId="3" fillId="3" borderId="0" xfId="0" applyFont="1" applyFill="1" applyAlignment="1" applyProtection="1">
      <alignment wrapText="1"/>
    </xf>
    <xf numFmtId="0" fontId="3" fillId="3" borderId="0" xfId="0" applyFont="1" applyFill="1" applyBorder="1" applyAlignment="1" applyProtection="1">
      <alignment horizontal="right" wrapText="1"/>
    </xf>
    <xf numFmtId="0" fontId="3" fillId="3" borderId="0" xfId="0" applyFont="1" applyFill="1" applyBorder="1"/>
    <xf numFmtId="0" fontId="4" fillId="3" borderId="0" xfId="0" applyFont="1" applyFill="1"/>
    <xf numFmtId="0" fontId="2" fillId="3" borderId="0" xfId="0" applyNumberFormat="1" applyFont="1" applyFill="1" applyBorder="1" applyAlignment="1" applyProtection="1">
      <alignment horizontal="left" vertical="top"/>
    </xf>
    <xf numFmtId="0" fontId="2" fillId="3" borderId="0" xfId="0" applyNumberFormat="1" applyFont="1" applyFill="1" applyBorder="1" applyAlignment="1" applyProtection="1">
      <alignment vertical="top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right"/>
    </xf>
    <xf numFmtId="4" fontId="4" fillId="3" borderId="0" xfId="0" applyNumberFormat="1" applyFont="1" applyFill="1"/>
    <xf numFmtId="0" fontId="3" fillId="3" borderId="0" xfId="0" applyNumberFormat="1" applyFont="1" applyFill="1" applyBorder="1" applyAlignment="1" applyProtection="1">
      <alignment vertical="top"/>
    </xf>
    <xf numFmtId="0" fontId="3" fillId="3" borderId="0" xfId="0" applyFont="1" applyFill="1" applyAlignment="1">
      <alignment wrapText="1"/>
    </xf>
    <xf numFmtId="0" fontId="6" fillId="3" borderId="0" xfId="0" applyFont="1" applyFill="1"/>
    <xf numFmtId="0" fontId="7" fillId="3" borderId="0" xfId="0" applyFont="1" applyFill="1"/>
    <xf numFmtId="0" fontId="6" fillId="0" borderId="0" xfId="0" applyFont="1"/>
    <xf numFmtId="164" fontId="3" fillId="3" borderId="0" xfId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3" fillId="3" borderId="0" xfId="1" applyFont="1" applyFill="1" applyAlignment="1">
      <alignment horizontal="right"/>
    </xf>
    <xf numFmtId="164" fontId="3" fillId="3" borderId="0" xfId="1" applyFont="1" applyFill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3" borderId="0" xfId="0" applyFont="1" applyFill="1" applyAlignment="1">
      <alignment horizontal="right" wrapText="1"/>
    </xf>
    <xf numFmtId="0" fontId="8" fillId="0" borderId="0" xfId="0" applyFont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0" xfId="1" applyFont="1" applyFill="1" applyAlignment="1">
      <alignment horizontal="right"/>
    </xf>
    <xf numFmtId="0" fontId="9" fillId="0" borderId="0" xfId="0" applyFont="1"/>
    <xf numFmtId="0" fontId="2" fillId="0" borderId="1" xfId="0" applyFont="1" applyBorder="1"/>
    <xf numFmtId="4" fontId="2" fillId="0" borderId="1" xfId="2" applyNumberFormat="1" applyFont="1" applyBorder="1" applyAlignment="1">
      <alignment horizontal="center"/>
    </xf>
    <xf numFmtId="43" fontId="2" fillId="3" borderId="1" xfId="0" applyNumberFormat="1" applyFont="1" applyFill="1" applyBorder="1"/>
    <xf numFmtId="166" fontId="2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0" fillId="0" borderId="4" xfId="0" applyNumberFormat="1" applyFont="1" applyBorder="1" applyAlignment="1" applyProtection="1">
      <alignment horizontal="right" vertical="center" wrapText="1"/>
    </xf>
    <xf numFmtId="4" fontId="11" fillId="0" borderId="5" xfId="0" applyNumberFormat="1" applyFont="1" applyBorder="1" applyAlignment="1" applyProtection="1">
      <alignment horizontal="right" vertical="center" wrapText="1"/>
    </xf>
    <xf numFmtId="4" fontId="10" fillId="0" borderId="4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7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0" fontId="3" fillId="3" borderId="1" xfId="2" applyFont="1" applyFill="1" applyBorder="1" applyAlignment="1">
      <alignment horizontal="left" vertical="center" wrapText="1"/>
    </xf>
    <xf numFmtId="43" fontId="3" fillId="0" borderId="1" xfId="2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left" wrapText="1"/>
    </xf>
    <xf numFmtId="0" fontId="2" fillId="0" borderId="0" xfId="0" applyFont="1"/>
    <xf numFmtId="11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right" wrapText="1"/>
    </xf>
    <xf numFmtId="0" fontId="3" fillId="3" borderId="0" xfId="0" applyNumberFormat="1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>
      <alignment horizontal="right" wrapText="1"/>
    </xf>
    <xf numFmtId="164" fontId="3" fillId="3" borderId="0" xfId="1" applyFont="1" applyFill="1" applyAlignment="1">
      <alignment horizontal="right" vertical="center"/>
    </xf>
    <xf numFmtId="0" fontId="3" fillId="3" borderId="0" xfId="0" applyFont="1" applyFill="1" applyAlignment="1" applyProtection="1">
      <alignment horizontal="right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right" vertical="top"/>
    </xf>
    <xf numFmtId="0" fontId="2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0" xfId="1" applyFont="1" applyFill="1" applyAlignment="1">
      <alignment horizontal="right"/>
    </xf>
    <xf numFmtId="164" fontId="3" fillId="3" borderId="0" xfId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4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/>
    <xf numFmtId="43" fontId="3" fillId="0" borderId="2" xfId="0" applyNumberFormat="1" applyFont="1" applyBorder="1" applyAlignment="1">
      <alignment horizontal="left" wrapText="1"/>
    </xf>
    <xf numFmtId="43" fontId="3" fillId="0" borderId="3" xfId="0" applyNumberFormat="1" applyFont="1" applyBorder="1" applyAlignment="1">
      <alignment horizontal="left" wrapText="1"/>
    </xf>
    <xf numFmtId="43" fontId="3" fillId="0" borderId="2" xfId="0" applyNumberFormat="1" applyFont="1" applyBorder="1" applyAlignment="1">
      <alignment horizontal="center"/>
    </xf>
    <xf numFmtId="43" fontId="3" fillId="0" borderId="3" xfId="0" applyNumberFormat="1" applyFont="1" applyBorder="1" applyAlignment="1">
      <alignment horizontal="center"/>
    </xf>
  </cellXfs>
  <cellStyles count="3">
    <cellStyle name="Денежный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511"/>
  <sheetViews>
    <sheetView showGridLines="0" view="pageBreakPreview" zoomScale="120" zoomScaleNormal="100" zoomScaleSheetLayoutView="120" workbookViewId="0">
      <selection activeCell="D6" sqref="D6:F6"/>
    </sheetView>
  </sheetViews>
  <sheetFormatPr defaultColWidth="9.140625" defaultRowHeight="12.75" customHeight="1" x14ac:dyDescent="0.25"/>
  <cols>
    <col min="1" max="1" width="68.5703125" style="5" customWidth="1"/>
    <col min="2" max="2" width="15.5703125" style="5" customWidth="1"/>
    <col min="3" max="3" width="12.28515625" style="5" customWidth="1"/>
    <col min="4" max="4" width="15" style="5" customWidth="1"/>
    <col min="5" max="5" width="10.42578125" style="5" customWidth="1"/>
    <col min="6" max="6" width="12.28515625" style="2" customWidth="1"/>
    <col min="7" max="7" width="9.140625" style="5"/>
    <col min="8" max="8" width="15.5703125" style="5" hidden="1" customWidth="1"/>
    <col min="9" max="9" width="17.42578125" style="5" hidden="1" customWidth="1"/>
    <col min="10" max="16384" width="9.140625" style="5"/>
  </cols>
  <sheetData>
    <row r="1" spans="1:9" ht="15.75" x14ac:dyDescent="0.25">
      <c r="A1" s="84" t="s">
        <v>52</v>
      </c>
      <c r="B1" s="84"/>
      <c r="C1" s="84"/>
      <c r="D1" s="84"/>
      <c r="E1" s="84"/>
      <c r="F1" s="84"/>
    </row>
    <row r="2" spans="1:9" ht="15.75" x14ac:dyDescent="0.25">
      <c r="A2" s="36"/>
      <c r="B2" s="36"/>
      <c r="C2" s="36"/>
      <c r="D2" s="36"/>
      <c r="E2" s="36"/>
      <c r="F2" s="34" t="s">
        <v>48</v>
      </c>
    </row>
    <row r="3" spans="1:9" ht="15.75" x14ac:dyDescent="0.25">
      <c r="A3" s="47"/>
      <c r="B3" s="47"/>
      <c r="C3" s="47"/>
      <c r="D3" s="47"/>
      <c r="E3" s="47"/>
      <c r="F3" s="34" t="s">
        <v>49</v>
      </c>
    </row>
    <row r="4" spans="1:9" ht="15.75" x14ac:dyDescent="0.25">
      <c r="A4" s="47"/>
      <c r="B4" s="47"/>
      <c r="C4" s="47"/>
      <c r="D4" s="47"/>
      <c r="E4" s="47"/>
      <c r="F4" s="34" t="s">
        <v>51</v>
      </c>
    </row>
    <row r="5" spans="1:9" ht="15.75" x14ac:dyDescent="0.25">
      <c r="A5" s="47"/>
      <c r="B5" s="47"/>
      <c r="C5" s="47"/>
      <c r="D5" s="47"/>
      <c r="E5" s="47"/>
      <c r="F5" s="34" t="s">
        <v>50</v>
      </c>
    </row>
    <row r="6" spans="1:9" ht="15.75" x14ac:dyDescent="0.25">
      <c r="A6" s="3"/>
      <c r="B6" s="4"/>
      <c r="C6" s="4"/>
      <c r="D6" s="87" t="s">
        <v>487</v>
      </c>
      <c r="E6" s="87"/>
      <c r="F6" s="87"/>
    </row>
    <row r="7" spans="1:9" ht="15.75" x14ac:dyDescent="0.25">
      <c r="A7" s="3"/>
      <c r="B7" s="4"/>
      <c r="C7" s="4"/>
      <c r="D7" s="6"/>
      <c r="E7" s="6"/>
      <c r="F7" s="6"/>
    </row>
    <row r="8" spans="1:9" ht="15.75" x14ac:dyDescent="0.25">
      <c r="A8" s="3"/>
      <c r="B8" s="4"/>
      <c r="C8" s="4"/>
      <c r="D8" s="6"/>
      <c r="E8" s="6"/>
      <c r="F8" s="6"/>
    </row>
    <row r="9" spans="1:9" ht="15.75" x14ac:dyDescent="0.25">
      <c r="A9" s="85" t="s">
        <v>115</v>
      </c>
      <c r="B9" s="85"/>
      <c r="C9" s="85"/>
      <c r="D9" s="85"/>
      <c r="E9" s="85"/>
      <c r="F9" s="85"/>
    </row>
    <row r="10" spans="1:9" ht="15.75" x14ac:dyDescent="0.25">
      <c r="A10" s="85"/>
      <c r="B10" s="85"/>
      <c r="C10" s="85"/>
      <c r="D10" s="85"/>
      <c r="E10" s="85"/>
      <c r="F10" s="85"/>
    </row>
    <row r="11" spans="1:9" ht="15.75" x14ac:dyDescent="0.25">
      <c r="A11" s="85"/>
      <c r="B11" s="85"/>
      <c r="C11" s="85"/>
      <c r="D11" s="85"/>
      <c r="E11" s="85"/>
      <c r="F11" s="85"/>
    </row>
    <row r="12" spans="1:9" ht="15.75" x14ac:dyDescent="0.25">
      <c r="A12" s="86"/>
      <c r="B12" s="86"/>
      <c r="C12" s="86"/>
      <c r="D12" s="86"/>
      <c r="E12" s="86"/>
      <c r="F12" s="86"/>
    </row>
    <row r="13" spans="1:9" ht="63" x14ac:dyDescent="0.25">
      <c r="A13" s="43" t="s">
        <v>58</v>
      </c>
      <c r="B13" s="44" t="s">
        <v>53</v>
      </c>
      <c r="C13" s="44" t="s">
        <v>54</v>
      </c>
      <c r="D13" s="54" t="s">
        <v>55</v>
      </c>
      <c r="E13" s="44" t="s">
        <v>56</v>
      </c>
      <c r="F13" s="45" t="s">
        <v>57</v>
      </c>
    </row>
    <row r="14" spans="1:9" ht="47.25" x14ac:dyDescent="0.25">
      <c r="A14" s="59" t="s">
        <v>125</v>
      </c>
      <c r="B14" s="60" t="s">
        <v>126</v>
      </c>
      <c r="C14" s="60"/>
      <c r="D14" s="60"/>
      <c r="E14" s="60"/>
      <c r="F14" s="61">
        <v>962200.07</v>
      </c>
      <c r="I14" s="56">
        <v>962200066.92999995</v>
      </c>
    </row>
    <row r="15" spans="1:9" ht="15.75" x14ac:dyDescent="0.25">
      <c r="A15" s="59" t="s">
        <v>0</v>
      </c>
      <c r="B15" s="60" t="s">
        <v>126</v>
      </c>
      <c r="C15" s="60" t="s">
        <v>127</v>
      </c>
      <c r="D15" s="60"/>
      <c r="E15" s="60"/>
      <c r="F15" s="61">
        <v>34475.75</v>
      </c>
      <c r="I15" s="56">
        <v>34475750.799999997</v>
      </c>
    </row>
    <row r="16" spans="1:9" ht="31.5" x14ac:dyDescent="0.25">
      <c r="A16" s="59" t="s">
        <v>1</v>
      </c>
      <c r="B16" s="60" t="s">
        <v>126</v>
      </c>
      <c r="C16" s="60" t="s">
        <v>128</v>
      </c>
      <c r="D16" s="60"/>
      <c r="E16" s="60"/>
      <c r="F16" s="61">
        <v>4166.95</v>
      </c>
      <c r="I16" s="56">
        <v>4166949</v>
      </c>
    </row>
    <row r="17" spans="1:9" ht="47.25" x14ac:dyDescent="0.25">
      <c r="A17" s="59" t="s">
        <v>129</v>
      </c>
      <c r="B17" s="60" t="s">
        <v>126</v>
      </c>
      <c r="C17" s="60" t="s">
        <v>128</v>
      </c>
      <c r="D17" s="60" t="s">
        <v>130</v>
      </c>
      <c r="E17" s="60"/>
      <c r="F17" s="61">
        <v>4166.95</v>
      </c>
      <c r="I17" s="56">
        <v>4166949</v>
      </c>
    </row>
    <row r="18" spans="1:9" ht="47.25" x14ac:dyDescent="0.25">
      <c r="A18" s="59" t="s">
        <v>131</v>
      </c>
      <c r="B18" s="60" t="s">
        <v>126</v>
      </c>
      <c r="C18" s="60" t="s">
        <v>128</v>
      </c>
      <c r="D18" s="60" t="s">
        <v>132</v>
      </c>
      <c r="E18" s="60"/>
      <c r="F18" s="61">
        <v>4166.95</v>
      </c>
      <c r="I18" s="56">
        <v>4166949</v>
      </c>
    </row>
    <row r="19" spans="1:9" ht="15.75" x14ac:dyDescent="0.25">
      <c r="A19" s="59" t="s">
        <v>133</v>
      </c>
      <c r="B19" s="60" t="s">
        <v>126</v>
      </c>
      <c r="C19" s="60" t="s">
        <v>128</v>
      </c>
      <c r="D19" s="60" t="s">
        <v>134</v>
      </c>
      <c r="E19" s="60"/>
      <c r="F19" s="61">
        <v>4166.95</v>
      </c>
      <c r="I19" s="56">
        <v>4166949</v>
      </c>
    </row>
    <row r="20" spans="1:9" ht="94.5" x14ac:dyDescent="0.25">
      <c r="A20" s="62" t="s">
        <v>135</v>
      </c>
      <c r="B20" s="60" t="s">
        <v>126</v>
      </c>
      <c r="C20" s="60" t="s">
        <v>128</v>
      </c>
      <c r="D20" s="60" t="s">
        <v>136</v>
      </c>
      <c r="E20" s="60"/>
      <c r="F20" s="61">
        <v>4166.95</v>
      </c>
      <c r="I20" s="56">
        <v>4166949</v>
      </c>
    </row>
    <row r="21" spans="1:9" ht="15.75" x14ac:dyDescent="0.25">
      <c r="A21" s="59" t="s">
        <v>137</v>
      </c>
      <c r="B21" s="60" t="s">
        <v>126</v>
      </c>
      <c r="C21" s="60" t="s">
        <v>128</v>
      </c>
      <c r="D21" s="60" t="s">
        <v>136</v>
      </c>
      <c r="E21" s="60" t="s">
        <v>138</v>
      </c>
      <c r="F21" s="61">
        <v>4166.95</v>
      </c>
      <c r="I21" s="56">
        <v>4166949</v>
      </c>
    </row>
    <row r="22" spans="1:9" ht="15.75" x14ac:dyDescent="0.25">
      <c r="A22" s="59" t="s">
        <v>139</v>
      </c>
      <c r="B22" s="60" t="s">
        <v>126</v>
      </c>
      <c r="C22" s="60" t="s">
        <v>128</v>
      </c>
      <c r="D22" s="60" t="s">
        <v>136</v>
      </c>
      <c r="E22" s="60" t="s">
        <v>140</v>
      </c>
      <c r="F22" s="61">
        <v>4166.95</v>
      </c>
      <c r="I22" s="57">
        <v>4166949</v>
      </c>
    </row>
    <row r="23" spans="1:9" ht="15.75" x14ac:dyDescent="0.25">
      <c r="A23" s="59" t="s">
        <v>80</v>
      </c>
      <c r="B23" s="60" t="s">
        <v>126</v>
      </c>
      <c r="C23" s="60" t="s">
        <v>141</v>
      </c>
      <c r="D23" s="60"/>
      <c r="E23" s="60"/>
      <c r="F23" s="61">
        <v>9705.16</v>
      </c>
      <c r="I23" s="56">
        <v>9705159.7599999998</v>
      </c>
    </row>
    <row r="24" spans="1:9" ht="47.25" x14ac:dyDescent="0.25">
      <c r="A24" s="59" t="s">
        <v>129</v>
      </c>
      <c r="B24" s="60" t="s">
        <v>126</v>
      </c>
      <c r="C24" s="60" t="s">
        <v>141</v>
      </c>
      <c r="D24" s="60" t="s">
        <v>130</v>
      </c>
      <c r="E24" s="60"/>
      <c r="F24" s="61">
        <v>9705.16</v>
      </c>
      <c r="I24" s="56">
        <v>9705159.7599999998</v>
      </c>
    </row>
    <row r="25" spans="1:9" ht="15.75" x14ac:dyDescent="0.25">
      <c r="A25" s="59" t="s">
        <v>133</v>
      </c>
      <c r="B25" s="60" t="s">
        <v>126</v>
      </c>
      <c r="C25" s="60" t="s">
        <v>141</v>
      </c>
      <c r="D25" s="60" t="s">
        <v>142</v>
      </c>
      <c r="E25" s="60"/>
      <c r="F25" s="61">
        <v>9705.16</v>
      </c>
      <c r="I25" s="56">
        <v>9705159.7599999998</v>
      </c>
    </row>
    <row r="26" spans="1:9" ht="15.75" x14ac:dyDescent="0.25">
      <c r="A26" s="59" t="s">
        <v>133</v>
      </c>
      <c r="B26" s="60" t="s">
        <v>126</v>
      </c>
      <c r="C26" s="60" t="s">
        <v>141</v>
      </c>
      <c r="D26" s="60" t="s">
        <v>143</v>
      </c>
      <c r="E26" s="60"/>
      <c r="F26" s="61">
        <v>9705.16</v>
      </c>
      <c r="I26" s="56">
        <v>9705159.7599999998</v>
      </c>
    </row>
    <row r="27" spans="1:9" ht="31.5" x14ac:dyDescent="0.25">
      <c r="A27" s="59" t="s">
        <v>144</v>
      </c>
      <c r="B27" s="60" t="s">
        <v>126</v>
      </c>
      <c r="C27" s="60" t="s">
        <v>141</v>
      </c>
      <c r="D27" s="60" t="s">
        <v>145</v>
      </c>
      <c r="E27" s="60"/>
      <c r="F27" s="61">
        <v>9705.16</v>
      </c>
      <c r="I27" s="56">
        <v>9705159.7599999998</v>
      </c>
    </row>
    <row r="28" spans="1:9" ht="15.75" x14ac:dyDescent="0.25">
      <c r="A28" s="59" t="s">
        <v>146</v>
      </c>
      <c r="B28" s="60" t="s">
        <v>126</v>
      </c>
      <c r="C28" s="60" t="s">
        <v>141</v>
      </c>
      <c r="D28" s="60" t="s">
        <v>145</v>
      </c>
      <c r="E28" s="60" t="s">
        <v>147</v>
      </c>
      <c r="F28" s="61">
        <v>9705.16</v>
      </c>
      <c r="I28" s="56">
        <v>9705159.7599999998</v>
      </c>
    </row>
    <row r="29" spans="1:9" ht="15.75" x14ac:dyDescent="0.25">
      <c r="A29" s="59" t="s">
        <v>148</v>
      </c>
      <c r="B29" s="60" t="s">
        <v>126</v>
      </c>
      <c r="C29" s="60" t="s">
        <v>141</v>
      </c>
      <c r="D29" s="60" t="s">
        <v>145</v>
      </c>
      <c r="E29" s="60" t="s">
        <v>149</v>
      </c>
      <c r="F29" s="61">
        <v>9705.16</v>
      </c>
      <c r="I29" s="57">
        <v>9705159.7599999998</v>
      </c>
    </row>
    <row r="30" spans="1:9" ht="15.75" x14ac:dyDescent="0.25">
      <c r="A30" s="59" t="s">
        <v>2</v>
      </c>
      <c r="B30" s="60" t="s">
        <v>126</v>
      </c>
      <c r="C30" s="60" t="s">
        <v>150</v>
      </c>
      <c r="D30" s="60"/>
      <c r="E30" s="60"/>
      <c r="F30" s="61">
        <v>20603.64</v>
      </c>
      <c r="I30" s="56">
        <v>20603642.039999999</v>
      </c>
    </row>
    <row r="31" spans="1:9" ht="47.25" x14ac:dyDescent="0.25">
      <c r="A31" s="59" t="s">
        <v>129</v>
      </c>
      <c r="B31" s="60" t="s">
        <v>126</v>
      </c>
      <c r="C31" s="60" t="s">
        <v>150</v>
      </c>
      <c r="D31" s="60" t="s">
        <v>130</v>
      </c>
      <c r="E31" s="60"/>
      <c r="F31" s="61">
        <v>12159.58</v>
      </c>
      <c r="I31" s="56">
        <v>12159577.449999999</v>
      </c>
    </row>
    <row r="32" spans="1:9" ht="15.75" x14ac:dyDescent="0.25">
      <c r="A32" s="59" t="s">
        <v>133</v>
      </c>
      <c r="B32" s="60" t="s">
        <v>126</v>
      </c>
      <c r="C32" s="60" t="s">
        <v>150</v>
      </c>
      <c r="D32" s="60" t="s">
        <v>142</v>
      </c>
      <c r="E32" s="60"/>
      <c r="F32" s="61">
        <v>12159.58</v>
      </c>
      <c r="I32" s="56">
        <v>12159577.449999999</v>
      </c>
    </row>
    <row r="33" spans="1:9" ht="15.75" x14ac:dyDescent="0.25">
      <c r="A33" s="59" t="s">
        <v>133</v>
      </c>
      <c r="B33" s="60" t="s">
        <v>126</v>
      </c>
      <c r="C33" s="60" t="s">
        <v>150</v>
      </c>
      <c r="D33" s="60" t="s">
        <v>143</v>
      </c>
      <c r="E33" s="60"/>
      <c r="F33" s="61">
        <v>12159.58</v>
      </c>
      <c r="I33" s="56">
        <v>12159577.449999999</v>
      </c>
    </row>
    <row r="34" spans="1:9" ht="15.75" x14ac:dyDescent="0.25">
      <c r="A34" s="59" t="s">
        <v>151</v>
      </c>
      <c r="B34" s="60" t="s">
        <v>126</v>
      </c>
      <c r="C34" s="60" t="s">
        <v>150</v>
      </c>
      <c r="D34" s="60" t="s">
        <v>152</v>
      </c>
      <c r="E34" s="60"/>
      <c r="F34" s="61">
        <v>7076.87</v>
      </c>
      <c r="I34" s="56">
        <v>7076869.6200000001</v>
      </c>
    </row>
    <row r="35" spans="1:9" ht="63" x14ac:dyDescent="0.25">
      <c r="A35" s="59" t="s">
        <v>153</v>
      </c>
      <c r="B35" s="60" t="s">
        <v>126</v>
      </c>
      <c r="C35" s="60" t="s">
        <v>150</v>
      </c>
      <c r="D35" s="60" t="s">
        <v>152</v>
      </c>
      <c r="E35" s="60" t="s">
        <v>154</v>
      </c>
      <c r="F35" s="61">
        <v>6822.68</v>
      </c>
      <c r="I35" s="56">
        <v>6822682</v>
      </c>
    </row>
    <row r="36" spans="1:9" ht="15.75" x14ac:dyDescent="0.25">
      <c r="A36" s="59" t="s">
        <v>155</v>
      </c>
      <c r="B36" s="60" t="s">
        <v>126</v>
      </c>
      <c r="C36" s="60" t="s">
        <v>150</v>
      </c>
      <c r="D36" s="60" t="s">
        <v>152</v>
      </c>
      <c r="E36" s="60" t="s">
        <v>156</v>
      </c>
      <c r="F36" s="61">
        <v>6822.68</v>
      </c>
      <c r="I36" s="57">
        <v>6822682</v>
      </c>
    </row>
    <row r="37" spans="1:9" ht="31.5" x14ac:dyDescent="0.25">
      <c r="A37" s="59" t="s">
        <v>157</v>
      </c>
      <c r="B37" s="60" t="s">
        <v>126</v>
      </c>
      <c r="C37" s="60" t="s">
        <v>150</v>
      </c>
      <c r="D37" s="60" t="s">
        <v>152</v>
      </c>
      <c r="E37" s="60" t="s">
        <v>158</v>
      </c>
      <c r="F37" s="61">
        <v>251.73</v>
      </c>
      <c r="I37" s="56">
        <v>251729.62</v>
      </c>
    </row>
    <row r="38" spans="1:9" ht="31.5" x14ac:dyDescent="0.25">
      <c r="A38" s="59" t="s">
        <v>159</v>
      </c>
      <c r="B38" s="60" t="s">
        <v>126</v>
      </c>
      <c r="C38" s="60" t="s">
        <v>150</v>
      </c>
      <c r="D38" s="60" t="s">
        <v>152</v>
      </c>
      <c r="E38" s="60" t="s">
        <v>160</v>
      </c>
      <c r="F38" s="61">
        <v>251.73</v>
      </c>
      <c r="I38" s="57">
        <v>251729.62</v>
      </c>
    </row>
    <row r="39" spans="1:9" ht="15.75" x14ac:dyDescent="0.25">
      <c r="A39" s="59" t="s">
        <v>146</v>
      </c>
      <c r="B39" s="60" t="s">
        <v>126</v>
      </c>
      <c r="C39" s="60" t="s">
        <v>150</v>
      </c>
      <c r="D39" s="60" t="s">
        <v>152</v>
      </c>
      <c r="E39" s="60" t="s">
        <v>147</v>
      </c>
      <c r="F39" s="61">
        <v>2.46</v>
      </c>
      <c r="I39" s="56">
        <v>2458</v>
      </c>
    </row>
    <row r="40" spans="1:9" ht="15.75" x14ac:dyDescent="0.25">
      <c r="A40" s="59" t="s">
        <v>161</v>
      </c>
      <c r="B40" s="60" t="s">
        <v>126</v>
      </c>
      <c r="C40" s="60" t="s">
        <v>150</v>
      </c>
      <c r="D40" s="60" t="s">
        <v>152</v>
      </c>
      <c r="E40" s="60" t="s">
        <v>162</v>
      </c>
      <c r="F40" s="61">
        <v>2.46</v>
      </c>
      <c r="I40" s="57">
        <v>2458</v>
      </c>
    </row>
    <row r="41" spans="1:9" ht="63" x14ac:dyDescent="0.25">
      <c r="A41" s="59" t="s">
        <v>163</v>
      </c>
      <c r="B41" s="60" t="s">
        <v>126</v>
      </c>
      <c r="C41" s="60" t="s">
        <v>150</v>
      </c>
      <c r="D41" s="60" t="s">
        <v>164</v>
      </c>
      <c r="E41" s="60"/>
      <c r="F41" s="61">
        <v>2030.58</v>
      </c>
      <c r="I41" s="56">
        <v>2030585.36</v>
      </c>
    </row>
    <row r="42" spans="1:9" ht="31.5" x14ac:dyDescent="0.25">
      <c r="A42" s="59" t="s">
        <v>157</v>
      </c>
      <c r="B42" s="60" t="s">
        <v>126</v>
      </c>
      <c r="C42" s="60" t="s">
        <v>150</v>
      </c>
      <c r="D42" s="60" t="s">
        <v>164</v>
      </c>
      <c r="E42" s="60" t="s">
        <v>158</v>
      </c>
      <c r="F42" s="61">
        <v>2015.58</v>
      </c>
      <c r="I42" s="56">
        <v>2015585.36</v>
      </c>
    </row>
    <row r="43" spans="1:9" ht="31.5" x14ac:dyDescent="0.25">
      <c r="A43" s="59" t="s">
        <v>159</v>
      </c>
      <c r="B43" s="60" t="s">
        <v>126</v>
      </c>
      <c r="C43" s="60" t="s">
        <v>150</v>
      </c>
      <c r="D43" s="60" t="s">
        <v>164</v>
      </c>
      <c r="E43" s="60" t="s">
        <v>160</v>
      </c>
      <c r="F43" s="61">
        <v>2015.58</v>
      </c>
      <c r="I43" s="57">
        <v>2015585.36</v>
      </c>
    </row>
    <row r="44" spans="1:9" ht="15.75" x14ac:dyDescent="0.25">
      <c r="A44" s="59" t="s">
        <v>146</v>
      </c>
      <c r="B44" s="60" t="s">
        <v>126</v>
      </c>
      <c r="C44" s="60" t="s">
        <v>150</v>
      </c>
      <c r="D44" s="60" t="s">
        <v>164</v>
      </c>
      <c r="E44" s="60" t="s">
        <v>147</v>
      </c>
      <c r="F44" s="61">
        <v>15</v>
      </c>
      <c r="I44" s="56">
        <v>15000</v>
      </c>
    </row>
    <row r="45" spans="1:9" ht="15.75" x14ac:dyDescent="0.25">
      <c r="A45" s="59" t="s">
        <v>165</v>
      </c>
      <c r="B45" s="60" t="s">
        <v>126</v>
      </c>
      <c r="C45" s="60" t="s">
        <v>150</v>
      </c>
      <c r="D45" s="60" t="s">
        <v>164</v>
      </c>
      <c r="E45" s="60" t="s">
        <v>166</v>
      </c>
      <c r="F45" s="61">
        <v>15</v>
      </c>
      <c r="I45" s="57">
        <v>15000</v>
      </c>
    </row>
    <row r="46" spans="1:9" ht="47.25" x14ac:dyDescent="0.25">
      <c r="A46" s="59" t="s">
        <v>167</v>
      </c>
      <c r="B46" s="60" t="s">
        <v>126</v>
      </c>
      <c r="C46" s="60" t="s">
        <v>150</v>
      </c>
      <c r="D46" s="60" t="s">
        <v>168</v>
      </c>
      <c r="E46" s="60"/>
      <c r="F46" s="61">
        <v>672.29</v>
      </c>
      <c r="I46" s="56">
        <v>672285.94</v>
      </c>
    </row>
    <row r="47" spans="1:9" ht="31.5" x14ac:dyDescent="0.25">
      <c r="A47" s="59" t="s">
        <v>157</v>
      </c>
      <c r="B47" s="60" t="s">
        <v>126</v>
      </c>
      <c r="C47" s="60" t="s">
        <v>150</v>
      </c>
      <c r="D47" s="60" t="s">
        <v>168</v>
      </c>
      <c r="E47" s="60" t="s">
        <v>158</v>
      </c>
      <c r="F47" s="61">
        <v>672.29</v>
      </c>
      <c r="I47" s="56">
        <v>672285.94</v>
      </c>
    </row>
    <row r="48" spans="1:9" ht="31.5" x14ac:dyDescent="0.25">
      <c r="A48" s="59" t="s">
        <v>159</v>
      </c>
      <c r="B48" s="60" t="s">
        <v>126</v>
      </c>
      <c r="C48" s="60" t="s">
        <v>150</v>
      </c>
      <c r="D48" s="60" t="s">
        <v>168</v>
      </c>
      <c r="E48" s="60" t="s">
        <v>160</v>
      </c>
      <c r="F48" s="61">
        <v>672.29</v>
      </c>
      <c r="I48" s="57">
        <v>672285.94</v>
      </c>
    </row>
    <row r="49" spans="1:9" ht="63" x14ac:dyDescent="0.25">
      <c r="A49" s="59" t="s">
        <v>169</v>
      </c>
      <c r="B49" s="60" t="s">
        <v>126</v>
      </c>
      <c r="C49" s="60" t="s">
        <v>150</v>
      </c>
      <c r="D49" s="60" t="s">
        <v>170</v>
      </c>
      <c r="E49" s="60"/>
      <c r="F49" s="61">
        <v>175.52</v>
      </c>
      <c r="I49" s="56">
        <v>175520</v>
      </c>
    </row>
    <row r="50" spans="1:9" ht="31.5" x14ac:dyDescent="0.25">
      <c r="A50" s="59" t="s">
        <v>157</v>
      </c>
      <c r="B50" s="60" t="s">
        <v>126</v>
      </c>
      <c r="C50" s="60" t="s">
        <v>150</v>
      </c>
      <c r="D50" s="60" t="s">
        <v>170</v>
      </c>
      <c r="E50" s="60" t="s">
        <v>158</v>
      </c>
      <c r="F50" s="61">
        <v>175.52</v>
      </c>
      <c r="I50" s="56">
        <v>175520</v>
      </c>
    </row>
    <row r="51" spans="1:9" ht="31.5" x14ac:dyDescent="0.25">
      <c r="A51" s="59" t="s">
        <v>159</v>
      </c>
      <c r="B51" s="60" t="s">
        <v>126</v>
      </c>
      <c r="C51" s="60" t="s">
        <v>150</v>
      </c>
      <c r="D51" s="60" t="s">
        <v>170</v>
      </c>
      <c r="E51" s="60" t="s">
        <v>160</v>
      </c>
      <c r="F51" s="61">
        <v>175.52</v>
      </c>
      <c r="I51" s="57">
        <v>175520</v>
      </c>
    </row>
    <row r="52" spans="1:9" ht="63" x14ac:dyDescent="0.25">
      <c r="A52" s="59" t="s">
        <v>171</v>
      </c>
      <c r="B52" s="60" t="s">
        <v>126</v>
      </c>
      <c r="C52" s="60" t="s">
        <v>150</v>
      </c>
      <c r="D52" s="60" t="s">
        <v>172</v>
      </c>
      <c r="E52" s="60"/>
      <c r="F52" s="61">
        <v>440.43</v>
      </c>
      <c r="I52" s="56">
        <v>440429.27</v>
      </c>
    </row>
    <row r="53" spans="1:9" ht="31.5" x14ac:dyDescent="0.25">
      <c r="A53" s="59" t="s">
        <v>157</v>
      </c>
      <c r="B53" s="60" t="s">
        <v>126</v>
      </c>
      <c r="C53" s="60" t="s">
        <v>150</v>
      </c>
      <c r="D53" s="60" t="s">
        <v>172</v>
      </c>
      <c r="E53" s="60" t="s">
        <v>158</v>
      </c>
      <c r="F53" s="61">
        <v>440.43</v>
      </c>
      <c r="I53" s="56">
        <v>440429.27</v>
      </c>
    </row>
    <row r="54" spans="1:9" ht="31.5" x14ac:dyDescent="0.25">
      <c r="A54" s="59" t="s">
        <v>159</v>
      </c>
      <c r="B54" s="60" t="s">
        <v>126</v>
      </c>
      <c r="C54" s="60" t="s">
        <v>150</v>
      </c>
      <c r="D54" s="60" t="s">
        <v>172</v>
      </c>
      <c r="E54" s="60" t="s">
        <v>160</v>
      </c>
      <c r="F54" s="61">
        <v>440.43</v>
      </c>
      <c r="I54" s="57">
        <v>440429.27</v>
      </c>
    </row>
    <row r="55" spans="1:9" ht="63" x14ac:dyDescent="0.25">
      <c r="A55" s="59" t="s">
        <v>173</v>
      </c>
      <c r="B55" s="60" t="s">
        <v>126</v>
      </c>
      <c r="C55" s="60" t="s">
        <v>150</v>
      </c>
      <c r="D55" s="60" t="s">
        <v>174</v>
      </c>
      <c r="E55" s="60"/>
      <c r="F55" s="61">
        <v>1763.89</v>
      </c>
      <c r="I55" s="56">
        <v>1763887.26</v>
      </c>
    </row>
    <row r="56" spans="1:9" ht="31.5" x14ac:dyDescent="0.25">
      <c r="A56" s="59" t="s">
        <v>157</v>
      </c>
      <c r="B56" s="60" t="s">
        <v>126</v>
      </c>
      <c r="C56" s="60" t="s">
        <v>150</v>
      </c>
      <c r="D56" s="60" t="s">
        <v>174</v>
      </c>
      <c r="E56" s="60" t="s">
        <v>158</v>
      </c>
      <c r="F56" s="61">
        <v>1550.38</v>
      </c>
      <c r="I56" s="56">
        <v>1550378.04</v>
      </c>
    </row>
    <row r="57" spans="1:9" ht="31.5" x14ac:dyDescent="0.25">
      <c r="A57" s="59" t="s">
        <v>159</v>
      </c>
      <c r="B57" s="60" t="s">
        <v>126</v>
      </c>
      <c r="C57" s="60" t="s">
        <v>150</v>
      </c>
      <c r="D57" s="60" t="s">
        <v>174</v>
      </c>
      <c r="E57" s="60" t="s">
        <v>160</v>
      </c>
      <c r="F57" s="61">
        <v>1550.38</v>
      </c>
      <c r="I57" s="57">
        <v>1550378.04</v>
      </c>
    </row>
    <row r="58" spans="1:9" ht="15.75" x14ac:dyDescent="0.25">
      <c r="A58" s="59" t="s">
        <v>146</v>
      </c>
      <c r="B58" s="60" t="s">
        <v>126</v>
      </c>
      <c r="C58" s="60" t="s">
        <v>150</v>
      </c>
      <c r="D58" s="60" t="s">
        <v>174</v>
      </c>
      <c r="E58" s="60" t="s">
        <v>147</v>
      </c>
      <c r="F58" s="61">
        <v>213.51</v>
      </c>
      <c r="I58" s="56">
        <v>213509.22</v>
      </c>
    </row>
    <row r="59" spans="1:9" ht="15.75" x14ac:dyDescent="0.25">
      <c r="A59" s="59" t="s">
        <v>161</v>
      </c>
      <c r="B59" s="60" t="s">
        <v>126</v>
      </c>
      <c r="C59" s="60" t="s">
        <v>150</v>
      </c>
      <c r="D59" s="60" t="s">
        <v>174</v>
      </c>
      <c r="E59" s="60" t="s">
        <v>162</v>
      </c>
      <c r="F59" s="61">
        <v>213.51</v>
      </c>
      <c r="I59" s="57">
        <v>213509.22</v>
      </c>
    </row>
    <row r="60" spans="1:9" ht="31.5" x14ac:dyDescent="0.25">
      <c r="A60" s="59" t="s">
        <v>175</v>
      </c>
      <c r="B60" s="60" t="s">
        <v>126</v>
      </c>
      <c r="C60" s="60" t="s">
        <v>150</v>
      </c>
      <c r="D60" s="60" t="s">
        <v>176</v>
      </c>
      <c r="E60" s="60"/>
      <c r="F60" s="61">
        <v>3466.08</v>
      </c>
      <c r="I60" s="56">
        <v>3466082.09</v>
      </c>
    </row>
    <row r="61" spans="1:9" ht="15.75" x14ac:dyDescent="0.25">
      <c r="A61" s="59" t="s">
        <v>177</v>
      </c>
      <c r="B61" s="60" t="s">
        <v>126</v>
      </c>
      <c r="C61" s="60" t="s">
        <v>150</v>
      </c>
      <c r="D61" s="60" t="s">
        <v>178</v>
      </c>
      <c r="E61" s="60"/>
      <c r="F61" s="61">
        <v>3466.08</v>
      </c>
      <c r="I61" s="56">
        <v>3466082.09</v>
      </c>
    </row>
    <row r="62" spans="1:9" ht="31.5" x14ac:dyDescent="0.25">
      <c r="A62" s="59" t="s">
        <v>179</v>
      </c>
      <c r="B62" s="60" t="s">
        <v>126</v>
      </c>
      <c r="C62" s="60" t="s">
        <v>150</v>
      </c>
      <c r="D62" s="60" t="s">
        <v>180</v>
      </c>
      <c r="E62" s="60"/>
      <c r="F62" s="61">
        <v>1630.29</v>
      </c>
      <c r="I62" s="56">
        <v>1630293.3</v>
      </c>
    </row>
    <row r="63" spans="1:9" ht="15.75" x14ac:dyDescent="0.25">
      <c r="A63" s="59" t="s">
        <v>181</v>
      </c>
      <c r="B63" s="60" t="s">
        <v>126</v>
      </c>
      <c r="C63" s="60" t="s">
        <v>150</v>
      </c>
      <c r="D63" s="60" t="s">
        <v>182</v>
      </c>
      <c r="E63" s="60"/>
      <c r="F63" s="61">
        <v>1630.29</v>
      </c>
      <c r="I63" s="56">
        <v>1630293.3</v>
      </c>
    </row>
    <row r="64" spans="1:9" ht="31.5" x14ac:dyDescent="0.25">
      <c r="A64" s="59" t="s">
        <v>157</v>
      </c>
      <c r="B64" s="60" t="s">
        <v>126</v>
      </c>
      <c r="C64" s="60" t="s">
        <v>150</v>
      </c>
      <c r="D64" s="60" t="s">
        <v>182</v>
      </c>
      <c r="E64" s="60" t="s">
        <v>158</v>
      </c>
      <c r="F64" s="61">
        <v>1630.29</v>
      </c>
      <c r="I64" s="56">
        <v>1630293.3</v>
      </c>
    </row>
    <row r="65" spans="1:9" ht="31.5" x14ac:dyDescent="0.25">
      <c r="A65" s="59" t="s">
        <v>159</v>
      </c>
      <c r="B65" s="60" t="s">
        <v>126</v>
      </c>
      <c r="C65" s="60" t="s">
        <v>150</v>
      </c>
      <c r="D65" s="60" t="s">
        <v>182</v>
      </c>
      <c r="E65" s="60" t="s">
        <v>160</v>
      </c>
      <c r="F65" s="61">
        <v>1630.29</v>
      </c>
      <c r="I65" s="57">
        <v>1630293.3</v>
      </c>
    </row>
    <row r="66" spans="1:9" ht="31.5" x14ac:dyDescent="0.25">
      <c r="A66" s="59" t="s">
        <v>183</v>
      </c>
      <c r="B66" s="60" t="s">
        <v>126</v>
      </c>
      <c r="C66" s="60" t="s">
        <v>150</v>
      </c>
      <c r="D66" s="60" t="s">
        <v>184</v>
      </c>
      <c r="E66" s="60"/>
      <c r="F66" s="61">
        <v>1835.79</v>
      </c>
      <c r="I66" s="56">
        <v>1835788.79</v>
      </c>
    </row>
    <row r="67" spans="1:9" ht="31.5" x14ac:dyDescent="0.25">
      <c r="A67" s="59" t="s">
        <v>185</v>
      </c>
      <c r="B67" s="60" t="s">
        <v>126</v>
      </c>
      <c r="C67" s="60" t="s">
        <v>150</v>
      </c>
      <c r="D67" s="60" t="s">
        <v>186</v>
      </c>
      <c r="E67" s="60"/>
      <c r="F67" s="61">
        <v>1835.79</v>
      </c>
      <c r="I67" s="56">
        <v>1835788.79</v>
      </c>
    </row>
    <row r="68" spans="1:9" ht="31.5" x14ac:dyDescent="0.25">
      <c r="A68" s="59" t="s">
        <v>157</v>
      </c>
      <c r="B68" s="60" t="s">
        <v>126</v>
      </c>
      <c r="C68" s="60" t="s">
        <v>150</v>
      </c>
      <c r="D68" s="60" t="s">
        <v>186</v>
      </c>
      <c r="E68" s="60" t="s">
        <v>158</v>
      </c>
      <c r="F68" s="61">
        <v>1835.79</v>
      </c>
      <c r="I68" s="56">
        <v>1835788.79</v>
      </c>
    </row>
    <row r="69" spans="1:9" ht="31.5" x14ac:dyDescent="0.25">
      <c r="A69" s="59" t="s">
        <v>159</v>
      </c>
      <c r="B69" s="60" t="s">
        <v>126</v>
      </c>
      <c r="C69" s="60" t="s">
        <v>150</v>
      </c>
      <c r="D69" s="60" t="s">
        <v>186</v>
      </c>
      <c r="E69" s="60" t="s">
        <v>160</v>
      </c>
      <c r="F69" s="61">
        <v>1835.79</v>
      </c>
      <c r="I69" s="57">
        <v>1835788.79</v>
      </c>
    </row>
    <row r="70" spans="1:9" ht="31.5" x14ac:dyDescent="0.25">
      <c r="A70" s="59" t="s">
        <v>187</v>
      </c>
      <c r="B70" s="60" t="s">
        <v>126</v>
      </c>
      <c r="C70" s="60" t="s">
        <v>150</v>
      </c>
      <c r="D70" s="60" t="s">
        <v>188</v>
      </c>
      <c r="E70" s="60"/>
      <c r="F70" s="61">
        <v>4977.9799999999996</v>
      </c>
      <c r="I70" s="56">
        <v>4977982.5</v>
      </c>
    </row>
    <row r="71" spans="1:9" ht="15.75" x14ac:dyDescent="0.25">
      <c r="A71" s="59" t="s">
        <v>177</v>
      </c>
      <c r="B71" s="60" t="s">
        <v>126</v>
      </c>
      <c r="C71" s="60" t="s">
        <v>150</v>
      </c>
      <c r="D71" s="60" t="s">
        <v>189</v>
      </c>
      <c r="E71" s="60"/>
      <c r="F71" s="61">
        <v>4977.9799999999996</v>
      </c>
      <c r="I71" s="56">
        <v>4977982.5</v>
      </c>
    </row>
    <row r="72" spans="1:9" ht="31.5" x14ac:dyDescent="0.25">
      <c r="A72" s="59" t="s">
        <v>190</v>
      </c>
      <c r="B72" s="60" t="s">
        <v>126</v>
      </c>
      <c r="C72" s="60" t="s">
        <v>150</v>
      </c>
      <c r="D72" s="60" t="s">
        <v>191</v>
      </c>
      <c r="E72" s="60"/>
      <c r="F72" s="61">
        <v>34.4</v>
      </c>
      <c r="I72" s="56">
        <v>34400</v>
      </c>
    </row>
    <row r="73" spans="1:9" ht="31.5" x14ac:dyDescent="0.25">
      <c r="A73" s="59" t="s">
        <v>192</v>
      </c>
      <c r="B73" s="60" t="s">
        <v>126</v>
      </c>
      <c r="C73" s="60" t="s">
        <v>150</v>
      </c>
      <c r="D73" s="60" t="s">
        <v>193</v>
      </c>
      <c r="E73" s="60"/>
      <c r="F73" s="61">
        <v>34.4</v>
      </c>
      <c r="I73" s="56">
        <v>34400</v>
      </c>
    </row>
    <row r="74" spans="1:9" ht="31.5" x14ac:dyDescent="0.25">
      <c r="A74" s="59" t="s">
        <v>157</v>
      </c>
      <c r="B74" s="60" t="s">
        <v>126</v>
      </c>
      <c r="C74" s="60" t="s">
        <v>150</v>
      </c>
      <c r="D74" s="60" t="s">
        <v>193</v>
      </c>
      <c r="E74" s="60" t="s">
        <v>158</v>
      </c>
      <c r="F74" s="61">
        <v>34.4</v>
      </c>
      <c r="I74" s="56">
        <v>34400</v>
      </c>
    </row>
    <row r="75" spans="1:9" ht="31.5" x14ac:dyDescent="0.25">
      <c r="A75" s="59" t="s">
        <v>159</v>
      </c>
      <c r="B75" s="60" t="s">
        <v>126</v>
      </c>
      <c r="C75" s="60" t="s">
        <v>150</v>
      </c>
      <c r="D75" s="60" t="s">
        <v>193</v>
      </c>
      <c r="E75" s="60" t="s">
        <v>160</v>
      </c>
      <c r="F75" s="61">
        <v>34.4</v>
      </c>
      <c r="I75" s="57">
        <v>34400</v>
      </c>
    </row>
    <row r="76" spans="1:9" ht="47.25" x14ac:dyDescent="0.25">
      <c r="A76" s="59" t="s">
        <v>194</v>
      </c>
      <c r="B76" s="60" t="s">
        <v>126</v>
      </c>
      <c r="C76" s="60" t="s">
        <v>150</v>
      </c>
      <c r="D76" s="60" t="s">
        <v>195</v>
      </c>
      <c r="E76" s="60"/>
      <c r="F76" s="61">
        <v>4943.58</v>
      </c>
      <c r="I76" s="56">
        <v>4943582.5</v>
      </c>
    </row>
    <row r="77" spans="1:9" ht="15.75" x14ac:dyDescent="0.25">
      <c r="A77" s="59" t="s">
        <v>196</v>
      </c>
      <c r="B77" s="60" t="s">
        <v>126</v>
      </c>
      <c r="C77" s="60" t="s">
        <v>150</v>
      </c>
      <c r="D77" s="60" t="s">
        <v>197</v>
      </c>
      <c r="E77" s="60"/>
      <c r="F77" s="61">
        <v>4691.41</v>
      </c>
      <c r="I77" s="56">
        <v>4691410.9000000004</v>
      </c>
    </row>
    <row r="78" spans="1:9" ht="31.5" x14ac:dyDescent="0.25">
      <c r="A78" s="59" t="s">
        <v>157</v>
      </c>
      <c r="B78" s="60" t="s">
        <v>126</v>
      </c>
      <c r="C78" s="60" t="s">
        <v>150</v>
      </c>
      <c r="D78" s="60" t="s">
        <v>197</v>
      </c>
      <c r="E78" s="60" t="s">
        <v>158</v>
      </c>
      <c r="F78" s="61">
        <v>4691.41</v>
      </c>
      <c r="I78" s="56">
        <v>4691410.9000000004</v>
      </c>
    </row>
    <row r="79" spans="1:9" ht="31.5" x14ac:dyDescent="0.25">
      <c r="A79" s="59" t="s">
        <v>159</v>
      </c>
      <c r="B79" s="60" t="s">
        <v>126</v>
      </c>
      <c r="C79" s="60" t="s">
        <v>150</v>
      </c>
      <c r="D79" s="60" t="s">
        <v>197</v>
      </c>
      <c r="E79" s="60" t="s">
        <v>160</v>
      </c>
      <c r="F79" s="61">
        <v>4691.41</v>
      </c>
      <c r="I79" s="57">
        <v>4691410.9000000004</v>
      </c>
    </row>
    <row r="80" spans="1:9" ht="31.5" x14ac:dyDescent="0.25">
      <c r="A80" s="59" t="s">
        <v>198</v>
      </c>
      <c r="B80" s="60" t="s">
        <v>126</v>
      </c>
      <c r="C80" s="60" t="s">
        <v>150</v>
      </c>
      <c r="D80" s="60" t="s">
        <v>199</v>
      </c>
      <c r="E80" s="60"/>
      <c r="F80" s="61">
        <v>252.17</v>
      </c>
      <c r="I80" s="56">
        <v>252171.6</v>
      </c>
    </row>
    <row r="81" spans="1:9" ht="31.5" x14ac:dyDescent="0.25">
      <c r="A81" s="59" t="s">
        <v>157</v>
      </c>
      <c r="B81" s="60" t="s">
        <v>126</v>
      </c>
      <c r="C81" s="60" t="s">
        <v>150</v>
      </c>
      <c r="D81" s="60" t="s">
        <v>199</v>
      </c>
      <c r="E81" s="60" t="s">
        <v>158</v>
      </c>
      <c r="F81" s="61">
        <v>252.17</v>
      </c>
      <c r="I81" s="56">
        <v>252171.6</v>
      </c>
    </row>
    <row r="82" spans="1:9" ht="31.5" x14ac:dyDescent="0.25">
      <c r="A82" s="59" t="s">
        <v>159</v>
      </c>
      <c r="B82" s="60" t="s">
        <v>126</v>
      </c>
      <c r="C82" s="60" t="s">
        <v>150</v>
      </c>
      <c r="D82" s="60" t="s">
        <v>199</v>
      </c>
      <c r="E82" s="60" t="s">
        <v>160</v>
      </c>
      <c r="F82" s="61">
        <v>252.17</v>
      </c>
      <c r="I82" s="57">
        <v>252171.6</v>
      </c>
    </row>
    <row r="83" spans="1:9" ht="15.75" x14ac:dyDescent="0.25">
      <c r="A83" s="59" t="s">
        <v>3</v>
      </c>
      <c r="B83" s="60" t="s">
        <v>126</v>
      </c>
      <c r="C83" s="60" t="s">
        <v>200</v>
      </c>
      <c r="D83" s="60"/>
      <c r="E83" s="60"/>
      <c r="F83" s="61">
        <v>3463.4</v>
      </c>
      <c r="I83" s="56">
        <v>3463400</v>
      </c>
    </row>
    <row r="84" spans="1:9" ht="15.75" x14ac:dyDescent="0.25">
      <c r="A84" s="59" t="s">
        <v>4</v>
      </c>
      <c r="B84" s="60" t="s">
        <v>126</v>
      </c>
      <c r="C84" s="60" t="s">
        <v>201</v>
      </c>
      <c r="D84" s="60"/>
      <c r="E84" s="60"/>
      <c r="F84" s="61">
        <v>3463.4</v>
      </c>
      <c r="I84" s="56">
        <v>3463400</v>
      </c>
    </row>
    <row r="85" spans="1:9" ht="47.25" x14ac:dyDescent="0.25">
      <c r="A85" s="59" t="s">
        <v>129</v>
      </c>
      <c r="B85" s="60" t="s">
        <v>126</v>
      </c>
      <c r="C85" s="60" t="s">
        <v>201</v>
      </c>
      <c r="D85" s="60" t="s">
        <v>130</v>
      </c>
      <c r="E85" s="60"/>
      <c r="F85" s="61">
        <v>3463.4</v>
      </c>
      <c r="I85" s="56">
        <v>3463400</v>
      </c>
    </row>
    <row r="86" spans="1:9" ht="15.75" x14ac:dyDescent="0.25">
      <c r="A86" s="59" t="s">
        <v>133</v>
      </c>
      <c r="B86" s="60" t="s">
        <v>126</v>
      </c>
      <c r="C86" s="60" t="s">
        <v>201</v>
      </c>
      <c r="D86" s="60" t="s">
        <v>142</v>
      </c>
      <c r="E86" s="60"/>
      <c r="F86" s="61">
        <v>3463.4</v>
      </c>
      <c r="I86" s="56">
        <v>3463400</v>
      </c>
    </row>
    <row r="87" spans="1:9" ht="15.75" x14ac:dyDescent="0.25">
      <c r="A87" s="59" t="s">
        <v>133</v>
      </c>
      <c r="B87" s="60" t="s">
        <v>126</v>
      </c>
      <c r="C87" s="60" t="s">
        <v>201</v>
      </c>
      <c r="D87" s="60" t="s">
        <v>143</v>
      </c>
      <c r="E87" s="60"/>
      <c r="F87" s="61">
        <v>3463.4</v>
      </c>
      <c r="I87" s="56">
        <v>3463400</v>
      </c>
    </row>
    <row r="88" spans="1:9" ht="31.5" x14ac:dyDescent="0.25">
      <c r="A88" s="59" t="s">
        <v>202</v>
      </c>
      <c r="B88" s="60" t="s">
        <v>126</v>
      </c>
      <c r="C88" s="60" t="s">
        <v>201</v>
      </c>
      <c r="D88" s="60" t="s">
        <v>203</v>
      </c>
      <c r="E88" s="60"/>
      <c r="F88" s="61">
        <v>3463.4</v>
      </c>
      <c r="I88" s="56">
        <v>3463400</v>
      </c>
    </row>
    <row r="89" spans="1:9" ht="63" x14ac:dyDescent="0.25">
      <c r="A89" s="59" t="s">
        <v>153</v>
      </c>
      <c r="B89" s="60" t="s">
        <v>126</v>
      </c>
      <c r="C89" s="60" t="s">
        <v>201</v>
      </c>
      <c r="D89" s="60" t="s">
        <v>203</v>
      </c>
      <c r="E89" s="60" t="s">
        <v>154</v>
      </c>
      <c r="F89" s="61">
        <v>3039.08</v>
      </c>
      <c r="I89" s="56">
        <v>3039083.8</v>
      </c>
    </row>
    <row r="90" spans="1:9" ht="31.5" x14ac:dyDescent="0.25">
      <c r="A90" s="59" t="s">
        <v>204</v>
      </c>
      <c r="B90" s="60" t="s">
        <v>126</v>
      </c>
      <c r="C90" s="60" t="s">
        <v>201</v>
      </c>
      <c r="D90" s="60" t="s">
        <v>203</v>
      </c>
      <c r="E90" s="60" t="s">
        <v>205</v>
      </c>
      <c r="F90" s="61">
        <v>3039.08</v>
      </c>
      <c r="I90" s="57">
        <v>3039083.8</v>
      </c>
    </row>
    <row r="91" spans="1:9" ht="31.5" x14ac:dyDescent="0.25">
      <c r="A91" s="59" t="s">
        <v>157</v>
      </c>
      <c r="B91" s="60" t="s">
        <v>126</v>
      </c>
      <c r="C91" s="60" t="s">
        <v>201</v>
      </c>
      <c r="D91" s="60" t="s">
        <v>203</v>
      </c>
      <c r="E91" s="60" t="s">
        <v>158</v>
      </c>
      <c r="F91" s="61">
        <v>424.32</v>
      </c>
      <c r="I91" s="56">
        <v>424316.2</v>
      </c>
    </row>
    <row r="92" spans="1:9" ht="31.5" x14ac:dyDescent="0.25">
      <c r="A92" s="59" t="s">
        <v>159</v>
      </c>
      <c r="B92" s="60" t="s">
        <v>126</v>
      </c>
      <c r="C92" s="60" t="s">
        <v>201</v>
      </c>
      <c r="D92" s="60" t="s">
        <v>203</v>
      </c>
      <c r="E92" s="60" t="s">
        <v>160</v>
      </c>
      <c r="F92" s="61">
        <v>424.32</v>
      </c>
      <c r="I92" s="57">
        <v>424316.2</v>
      </c>
    </row>
    <row r="93" spans="1:9" ht="31.5" x14ac:dyDescent="0.25">
      <c r="A93" s="59" t="s">
        <v>5</v>
      </c>
      <c r="B93" s="60" t="s">
        <v>126</v>
      </c>
      <c r="C93" s="60" t="s">
        <v>206</v>
      </c>
      <c r="D93" s="60"/>
      <c r="E93" s="60"/>
      <c r="F93" s="61">
        <v>36177.46</v>
      </c>
      <c r="I93" s="56">
        <v>36177459.829999998</v>
      </c>
    </row>
    <row r="94" spans="1:9" ht="31.5" x14ac:dyDescent="0.25">
      <c r="A94" s="59" t="s">
        <v>74</v>
      </c>
      <c r="B94" s="60" t="s">
        <v>126</v>
      </c>
      <c r="C94" s="60" t="s">
        <v>207</v>
      </c>
      <c r="D94" s="60"/>
      <c r="E94" s="60"/>
      <c r="F94" s="61">
        <v>33683.11</v>
      </c>
      <c r="I94" s="56">
        <v>33683113.399999999</v>
      </c>
    </row>
    <row r="95" spans="1:9" ht="31.5" x14ac:dyDescent="0.25">
      <c r="A95" s="59" t="s">
        <v>208</v>
      </c>
      <c r="B95" s="60" t="s">
        <v>126</v>
      </c>
      <c r="C95" s="60" t="s">
        <v>207</v>
      </c>
      <c r="D95" s="60" t="s">
        <v>209</v>
      </c>
      <c r="E95" s="60"/>
      <c r="F95" s="61">
        <v>33683.11</v>
      </c>
      <c r="I95" s="56">
        <v>33683113.399999999</v>
      </c>
    </row>
    <row r="96" spans="1:9" ht="15.75" x14ac:dyDescent="0.25">
      <c r="A96" s="59" t="s">
        <v>177</v>
      </c>
      <c r="B96" s="60" t="s">
        <v>126</v>
      </c>
      <c r="C96" s="60" t="s">
        <v>207</v>
      </c>
      <c r="D96" s="60" t="s">
        <v>210</v>
      </c>
      <c r="E96" s="60"/>
      <c r="F96" s="61">
        <v>33683.11</v>
      </c>
      <c r="I96" s="56">
        <v>33683113.399999999</v>
      </c>
    </row>
    <row r="97" spans="1:9" ht="78.75" x14ac:dyDescent="0.25">
      <c r="A97" s="62" t="s">
        <v>211</v>
      </c>
      <c r="B97" s="60" t="s">
        <v>126</v>
      </c>
      <c r="C97" s="60" t="s">
        <v>207</v>
      </c>
      <c r="D97" s="60" t="s">
        <v>212</v>
      </c>
      <c r="E97" s="60"/>
      <c r="F97" s="61">
        <v>33683.11</v>
      </c>
      <c r="I97" s="56">
        <v>33683113.399999999</v>
      </c>
    </row>
    <row r="98" spans="1:9" ht="94.5" x14ac:dyDescent="0.25">
      <c r="A98" s="62" t="s">
        <v>213</v>
      </c>
      <c r="B98" s="60" t="s">
        <v>126</v>
      </c>
      <c r="C98" s="60" t="s">
        <v>207</v>
      </c>
      <c r="D98" s="60" t="s">
        <v>214</v>
      </c>
      <c r="E98" s="60"/>
      <c r="F98" s="61">
        <v>33683.11</v>
      </c>
      <c r="I98" s="56">
        <v>33683113.399999999</v>
      </c>
    </row>
    <row r="99" spans="1:9" ht="15.75" x14ac:dyDescent="0.25">
      <c r="A99" s="59" t="s">
        <v>137</v>
      </c>
      <c r="B99" s="60" t="s">
        <v>126</v>
      </c>
      <c r="C99" s="60" t="s">
        <v>207</v>
      </c>
      <c r="D99" s="60" t="s">
        <v>214</v>
      </c>
      <c r="E99" s="60" t="s">
        <v>138</v>
      </c>
      <c r="F99" s="61">
        <v>33683.11</v>
      </c>
      <c r="I99" s="56">
        <v>33683113.399999999</v>
      </c>
    </row>
    <row r="100" spans="1:9" ht="15.75" x14ac:dyDescent="0.25">
      <c r="A100" s="59" t="s">
        <v>139</v>
      </c>
      <c r="B100" s="60" t="s">
        <v>126</v>
      </c>
      <c r="C100" s="60" t="s">
        <v>207</v>
      </c>
      <c r="D100" s="60" t="s">
        <v>214</v>
      </c>
      <c r="E100" s="60" t="s">
        <v>140</v>
      </c>
      <c r="F100" s="61">
        <v>33683.11</v>
      </c>
      <c r="I100" s="57">
        <v>33683113.399999999</v>
      </c>
    </row>
    <row r="101" spans="1:9" ht="31.5" x14ac:dyDescent="0.25">
      <c r="A101" s="59" t="s">
        <v>6</v>
      </c>
      <c r="B101" s="60" t="s">
        <v>126</v>
      </c>
      <c r="C101" s="60" t="s">
        <v>215</v>
      </c>
      <c r="D101" s="60"/>
      <c r="E101" s="60"/>
      <c r="F101" s="61">
        <v>2494.35</v>
      </c>
      <c r="I101" s="56">
        <v>2494346.4300000002</v>
      </c>
    </row>
    <row r="102" spans="1:9" ht="31.5" x14ac:dyDescent="0.25">
      <c r="A102" s="59" t="s">
        <v>208</v>
      </c>
      <c r="B102" s="60" t="s">
        <v>126</v>
      </c>
      <c r="C102" s="60" t="s">
        <v>215</v>
      </c>
      <c r="D102" s="60" t="s">
        <v>209</v>
      </c>
      <c r="E102" s="60"/>
      <c r="F102" s="61">
        <v>2494.35</v>
      </c>
      <c r="I102" s="56">
        <v>2494346.4300000002</v>
      </c>
    </row>
    <row r="103" spans="1:9" ht="15.75" x14ac:dyDescent="0.25">
      <c r="A103" s="59" t="s">
        <v>177</v>
      </c>
      <c r="B103" s="60" t="s">
        <v>126</v>
      </c>
      <c r="C103" s="60" t="s">
        <v>215</v>
      </c>
      <c r="D103" s="60" t="s">
        <v>210</v>
      </c>
      <c r="E103" s="60"/>
      <c r="F103" s="61">
        <v>2494.35</v>
      </c>
      <c r="I103" s="56">
        <v>2494346.4300000002</v>
      </c>
    </row>
    <row r="104" spans="1:9" ht="31.5" x14ac:dyDescent="0.25">
      <c r="A104" s="59" t="s">
        <v>216</v>
      </c>
      <c r="B104" s="60" t="s">
        <v>126</v>
      </c>
      <c r="C104" s="60" t="s">
        <v>215</v>
      </c>
      <c r="D104" s="60" t="s">
        <v>217</v>
      </c>
      <c r="E104" s="60"/>
      <c r="F104" s="61">
        <v>2494.35</v>
      </c>
      <c r="I104" s="56">
        <v>2494346.4300000002</v>
      </c>
    </row>
    <row r="105" spans="1:9" ht="94.5" x14ac:dyDescent="0.25">
      <c r="A105" s="62" t="s">
        <v>218</v>
      </c>
      <c r="B105" s="60" t="s">
        <v>126</v>
      </c>
      <c r="C105" s="60" t="s">
        <v>215</v>
      </c>
      <c r="D105" s="60" t="s">
        <v>219</v>
      </c>
      <c r="E105" s="60"/>
      <c r="F105" s="61">
        <v>2494.35</v>
      </c>
      <c r="I105" s="56">
        <v>2494346.4300000002</v>
      </c>
    </row>
    <row r="106" spans="1:9" ht="15.75" x14ac:dyDescent="0.25">
      <c r="A106" s="59" t="s">
        <v>137</v>
      </c>
      <c r="B106" s="60" t="s">
        <v>126</v>
      </c>
      <c r="C106" s="60" t="s">
        <v>215</v>
      </c>
      <c r="D106" s="60" t="s">
        <v>219</v>
      </c>
      <c r="E106" s="60" t="s">
        <v>138</v>
      </c>
      <c r="F106" s="61">
        <v>2494.35</v>
      </c>
      <c r="I106" s="56">
        <v>2494346.4300000002</v>
      </c>
    </row>
    <row r="107" spans="1:9" ht="15.75" x14ac:dyDescent="0.25">
      <c r="A107" s="59" t="s">
        <v>139</v>
      </c>
      <c r="B107" s="60" t="s">
        <v>126</v>
      </c>
      <c r="C107" s="60" t="s">
        <v>215</v>
      </c>
      <c r="D107" s="60" t="s">
        <v>219</v>
      </c>
      <c r="E107" s="60" t="s">
        <v>140</v>
      </c>
      <c r="F107" s="61">
        <v>2494.35</v>
      </c>
      <c r="I107" s="57">
        <v>2494346.4300000002</v>
      </c>
    </row>
    <row r="108" spans="1:9" ht="15.75" x14ac:dyDescent="0.25">
      <c r="A108" s="59" t="s">
        <v>7</v>
      </c>
      <c r="B108" s="60" t="s">
        <v>126</v>
      </c>
      <c r="C108" s="60" t="s">
        <v>220</v>
      </c>
      <c r="D108" s="60"/>
      <c r="E108" s="60"/>
      <c r="F108" s="61">
        <v>165876.07999999999</v>
      </c>
      <c r="I108" s="56">
        <v>165876082.47</v>
      </c>
    </row>
    <row r="109" spans="1:9" ht="15.75" x14ac:dyDescent="0.25">
      <c r="A109" s="59" t="s">
        <v>8</v>
      </c>
      <c r="B109" s="60" t="s">
        <v>126</v>
      </c>
      <c r="C109" s="60" t="s">
        <v>221</v>
      </c>
      <c r="D109" s="60"/>
      <c r="E109" s="60"/>
      <c r="F109" s="61">
        <v>4359.07</v>
      </c>
      <c r="I109" s="56">
        <v>4359069.17</v>
      </c>
    </row>
    <row r="110" spans="1:9" ht="31.5" x14ac:dyDescent="0.25">
      <c r="A110" s="59" t="s">
        <v>222</v>
      </c>
      <c r="B110" s="60" t="s">
        <v>126</v>
      </c>
      <c r="C110" s="60" t="s">
        <v>221</v>
      </c>
      <c r="D110" s="60" t="s">
        <v>223</v>
      </c>
      <c r="E110" s="60"/>
      <c r="F110" s="61">
        <v>4359.07</v>
      </c>
      <c r="I110" s="56">
        <v>4359069.17</v>
      </c>
    </row>
    <row r="111" spans="1:9" ht="15.75" x14ac:dyDescent="0.25">
      <c r="A111" s="59" t="s">
        <v>177</v>
      </c>
      <c r="B111" s="60" t="s">
        <v>126</v>
      </c>
      <c r="C111" s="60" t="s">
        <v>221</v>
      </c>
      <c r="D111" s="60" t="s">
        <v>224</v>
      </c>
      <c r="E111" s="60"/>
      <c r="F111" s="61">
        <v>4359.07</v>
      </c>
      <c r="I111" s="56">
        <v>4359069.17</v>
      </c>
    </row>
    <row r="112" spans="1:9" ht="31.5" x14ac:dyDescent="0.25">
      <c r="A112" s="59" t="s">
        <v>225</v>
      </c>
      <c r="B112" s="60" t="s">
        <v>126</v>
      </c>
      <c r="C112" s="60" t="s">
        <v>221</v>
      </c>
      <c r="D112" s="60" t="s">
        <v>226</v>
      </c>
      <c r="E112" s="60"/>
      <c r="F112" s="61">
        <v>4359.07</v>
      </c>
      <c r="I112" s="56">
        <v>4359069.17</v>
      </c>
    </row>
    <row r="113" spans="1:9" ht="47.25" x14ac:dyDescent="0.25">
      <c r="A113" s="59" t="s">
        <v>227</v>
      </c>
      <c r="B113" s="60" t="s">
        <v>126</v>
      </c>
      <c r="C113" s="60" t="s">
        <v>221</v>
      </c>
      <c r="D113" s="60" t="s">
        <v>228</v>
      </c>
      <c r="E113" s="60"/>
      <c r="F113" s="61">
        <v>4359.07</v>
      </c>
      <c r="I113" s="56">
        <v>4359069.17</v>
      </c>
    </row>
    <row r="114" spans="1:9" ht="31.5" x14ac:dyDescent="0.25">
      <c r="A114" s="59" t="s">
        <v>157</v>
      </c>
      <c r="B114" s="60" t="s">
        <v>126</v>
      </c>
      <c r="C114" s="60" t="s">
        <v>221</v>
      </c>
      <c r="D114" s="60" t="s">
        <v>228</v>
      </c>
      <c r="E114" s="60" t="s">
        <v>158</v>
      </c>
      <c r="F114" s="61">
        <v>4359.07</v>
      </c>
      <c r="I114" s="56">
        <v>4359069.17</v>
      </c>
    </row>
    <row r="115" spans="1:9" ht="31.5" x14ac:dyDescent="0.25">
      <c r="A115" s="59" t="s">
        <v>159</v>
      </c>
      <c r="B115" s="60" t="s">
        <v>126</v>
      </c>
      <c r="C115" s="60" t="s">
        <v>221</v>
      </c>
      <c r="D115" s="60" t="s">
        <v>228</v>
      </c>
      <c r="E115" s="60" t="s">
        <v>160</v>
      </c>
      <c r="F115" s="61">
        <v>4359.07</v>
      </c>
      <c r="I115" s="57">
        <v>4359069.17</v>
      </c>
    </row>
    <row r="116" spans="1:9" ht="15.75" x14ac:dyDescent="0.25">
      <c r="A116" s="59" t="s">
        <v>9</v>
      </c>
      <c r="B116" s="60" t="s">
        <v>126</v>
      </c>
      <c r="C116" s="60" t="s">
        <v>229</v>
      </c>
      <c r="D116" s="60"/>
      <c r="E116" s="60"/>
      <c r="F116" s="61">
        <v>156501.71</v>
      </c>
      <c r="I116" s="56">
        <v>156501713.30000001</v>
      </c>
    </row>
    <row r="117" spans="1:9" ht="47.25" x14ac:dyDescent="0.25">
      <c r="A117" s="59" t="s">
        <v>129</v>
      </c>
      <c r="B117" s="60" t="s">
        <v>126</v>
      </c>
      <c r="C117" s="60" t="s">
        <v>229</v>
      </c>
      <c r="D117" s="60" t="s">
        <v>130</v>
      </c>
      <c r="E117" s="60"/>
      <c r="F117" s="61">
        <v>1755.43</v>
      </c>
      <c r="I117" s="56">
        <v>1755427.88</v>
      </c>
    </row>
    <row r="118" spans="1:9" ht="15.75" x14ac:dyDescent="0.25">
      <c r="A118" s="59" t="s">
        <v>133</v>
      </c>
      <c r="B118" s="60" t="s">
        <v>126</v>
      </c>
      <c r="C118" s="60" t="s">
        <v>229</v>
      </c>
      <c r="D118" s="60" t="s">
        <v>142</v>
      </c>
      <c r="E118" s="60"/>
      <c r="F118" s="61">
        <v>1755.43</v>
      </c>
      <c r="I118" s="56">
        <v>1755427.88</v>
      </c>
    </row>
    <row r="119" spans="1:9" ht="15.75" x14ac:dyDescent="0.25">
      <c r="A119" s="59" t="s">
        <v>133</v>
      </c>
      <c r="B119" s="60" t="s">
        <v>126</v>
      </c>
      <c r="C119" s="60" t="s">
        <v>229</v>
      </c>
      <c r="D119" s="60" t="s">
        <v>143</v>
      </c>
      <c r="E119" s="60"/>
      <c r="F119" s="61">
        <v>1755.43</v>
      </c>
      <c r="I119" s="56">
        <v>1755427.88</v>
      </c>
    </row>
    <row r="120" spans="1:9" ht="63" x14ac:dyDescent="0.25">
      <c r="A120" s="59" t="s">
        <v>163</v>
      </c>
      <c r="B120" s="60" t="s">
        <v>126</v>
      </c>
      <c r="C120" s="60" t="s">
        <v>229</v>
      </c>
      <c r="D120" s="60" t="s">
        <v>164</v>
      </c>
      <c r="E120" s="60"/>
      <c r="F120" s="61">
        <v>1755.43</v>
      </c>
      <c r="I120" s="56">
        <v>1755427.88</v>
      </c>
    </row>
    <row r="121" spans="1:9" ht="31.5" x14ac:dyDescent="0.25">
      <c r="A121" s="59" t="s">
        <v>157</v>
      </c>
      <c r="B121" s="60" t="s">
        <v>126</v>
      </c>
      <c r="C121" s="60" t="s">
        <v>229</v>
      </c>
      <c r="D121" s="60" t="s">
        <v>164</v>
      </c>
      <c r="E121" s="60" t="s">
        <v>158</v>
      </c>
      <c r="F121" s="61">
        <v>1395.43</v>
      </c>
      <c r="I121" s="56">
        <v>1395427.88</v>
      </c>
    </row>
    <row r="122" spans="1:9" ht="31.5" x14ac:dyDescent="0.25">
      <c r="A122" s="59" t="s">
        <v>159</v>
      </c>
      <c r="B122" s="60" t="s">
        <v>126</v>
      </c>
      <c r="C122" s="60" t="s">
        <v>229</v>
      </c>
      <c r="D122" s="60" t="s">
        <v>164</v>
      </c>
      <c r="E122" s="60" t="s">
        <v>160</v>
      </c>
      <c r="F122" s="61">
        <v>1395.43</v>
      </c>
      <c r="I122" s="57">
        <v>1395427.88</v>
      </c>
    </row>
    <row r="123" spans="1:9" ht="31.5" x14ac:dyDescent="0.25">
      <c r="A123" s="59" t="s">
        <v>230</v>
      </c>
      <c r="B123" s="60" t="s">
        <v>126</v>
      </c>
      <c r="C123" s="60" t="s">
        <v>229</v>
      </c>
      <c r="D123" s="60" t="s">
        <v>164</v>
      </c>
      <c r="E123" s="60" t="s">
        <v>231</v>
      </c>
      <c r="F123" s="61">
        <v>360</v>
      </c>
      <c r="I123" s="56">
        <v>360000</v>
      </c>
    </row>
    <row r="124" spans="1:9" ht="15.75" x14ac:dyDescent="0.25">
      <c r="A124" s="59" t="s">
        <v>232</v>
      </c>
      <c r="B124" s="60" t="s">
        <v>126</v>
      </c>
      <c r="C124" s="60" t="s">
        <v>229</v>
      </c>
      <c r="D124" s="60" t="s">
        <v>164</v>
      </c>
      <c r="E124" s="60" t="s">
        <v>233</v>
      </c>
      <c r="F124" s="61">
        <v>360</v>
      </c>
      <c r="I124" s="57">
        <v>360000</v>
      </c>
    </row>
    <row r="125" spans="1:9" ht="31.5" x14ac:dyDescent="0.25">
      <c r="A125" s="59" t="s">
        <v>208</v>
      </c>
      <c r="B125" s="60" t="s">
        <v>126</v>
      </c>
      <c r="C125" s="60" t="s">
        <v>229</v>
      </c>
      <c r="D125" s="60" t="s">
        <v>209</v>
      </c>
      <c r="E125" s="60"/>
      <c r="F125" s="61">
        <v>3406.85</v>
      </c>
      <c r="I125" s="56">
        <v>3406852.7</v>
      </c>
    </row>
    <row r="126" spans="1:9" ht="15.75" x14ac:dyDescent="0.25">
      <c r="A126" s="59" t="s">
        <v>177</v>
      </c>
      <c r="B126" s="60" t="s">
        <v>126</v>
      </c>
      <c r="C126" s="60" t="s">
        <v>229</v>
      </c>
      <c r="D126" s="60" t="s">
        <v>210</v>
      </c>
      <c r="E126" s="60"/>
      <c r="F126" s="61">
        <v>3406.85</v>
      </c>
      <c r="I126" s="56">
        <v>3406852.7</v>
      </c>
    </row>
    <row r="127" spans="1:9" ht="31.5" x14ac:dyDescent="0.25">
      <c r="A127" s="59" t="s">
        <v>234</v>
      </c>
      <c r="B127" s="60" t="s">
        <v>126</v>
      </c>
      <c r="C127" s="60" t="s">
        <v>229</v>
      </c>
      <c r="D127" s="60" t="s">
        <v>235</v>
      </c>
      <c r="E127" s="60"/>
      <c r="F127" s="61">
        <v>3406.85</v>
      </c>
      <c r="I127" s="56">
        <v>3406852.7</v>
      </c>
    </row>
    <row r="128" spans="1:9" ht="15.75" x14ac:dyDescent="0.25">
      <c r="A128" s="59" t="s">
        <v>236</v>
      </c>
      <c r="B128" s="60" t="s">
        <v>126</v>
      </c>
      <c r="C128" s="60" t="s">
        <v>229</v>
      </c>
      <c r="D128" s="60" t="s">
        <v>237</v>
      </c>
      <c r="E128" s="60"/>
      <c r="F128" s="61">
        <v>2826.45</v>
      </c>
      <c r="I128" s="56">
        <v>2826454.95</v>
      </c>
    </row>
    <row r="129" spans="1:9" ht="31.5" x14ac:dyDescent="0.25">
      <c r="A129" s="59" t="s">
        <v>157</v>
      </c>
      <c r="B129" s="60" t="s">
        <v>126</v>
      </c>
      <c r="C129" s="60" t="s">
        <v>229</v>
      </c>
      <c r="D129" s="60" t="s">
        <v>237</v>
      </c>
      <c r="E129" s="60" t="s">
        <v>158</v>
      </c>
      <c r="F129" s="61">
        <v>2826.45</v>
      </c>
      <c r="I129" s="56">
        <v>2826454.95</v>
      </c>
    </row>
    <row r="130" spans="1:9" ht="31.5" x14ac:dyDescent="0.25">
      <c r="A130" s="59" t="s">
        <v>159</v>
      </c>
      <c r="B130" s="60" t="s">
        <v>126</v>
      </c>
      <c r="C130" s="60" t="s">
        <v>229</v>
      </c>
      <c r="D130" s="60" t="s">
        <v>237</v>
      </c>
      <c r="E130" s="60" t="s">
        <v>160</v>
      </c>
      <c r="F130" s="61">
        <v>2826.45</v>
      </c>
      <c r="I130" s="57">
        <v>2826454.95</v>
      </c>
    </row>
    <row r="131" spans="1:9" ht="15.75" x14ac:dyDescent="0.25">
      <c r="A131" s="59" t="s">
        <v>238</v>
      </c>
      <c r="B131" s="60" t="s">
        <v>126</v>
      </c>
      <c r="C131" s="60" t="s">
        <v>229</v>
      </c>
      <c r="D131" s="60" t="s">
        <v>239</v>
      </c>
      <c r="E131" s="60"/>
      <c r="F131" s="61">
        <v>580.4</v>
      </c>
      <c r="I131" s="56">
        <v>580397.75</v>
      </c>
    </row>
    <row r="132" spans="1:9" ht="31.5" x14ac:dyDescent="0.25">
      <c r="A132" s="59" t="s">
        <v>157</v>
      </c>
      <c r="B132" s="60" t="s">
        <v>126</v>
      </c>
      <c r="C132" s="60" t="s">
        <v>229</v>
      </c>
      <c r="D132" s="60" t="s">
        <v>239</v>
      </c>
      <c r="E132" s="60" t="s">
        <v>158</v>
      </c>
      <c r="F132" s="61">
        <v>580.4</v>
      </c>
      <c r="I132" s="56">
        <v>580397.75</v>
      </c>
    </row>
    <row r="133" spans="1:9" ht="31.5" x14ac:dyDescent="0.25">
      <c r="A133" s="59" t="s">
        <v>159</v>
      </c>
      <c r="B133" s="60" t="s">
        <v>126</v>
      </c>
      <c r="C133" s="60" t="s">
        <v>229</v>
      </c>
      <c r="D133" s="60" t="s">
        <v>239</v>
      </c>
      <c r="E133" s="60" t="s">
        <v>160</v>
      </c>
      <c r="F133" s="61">
        <v>580.4</v>
      </c>
      <c r="I133" s="57">
        <v>580397.75</v>
      </c>
    </row>
    <row r="134" spans="1:9" ht="31.5" x14ac:dyDescent="0.25">
      <c r="A134" s="59" t="s">
        <v>240</v>
      </c>
      <c r="B134" s="60" t="s">
        <v>126</v>
      </c>
      <c r="C134" s="60" t="s">
        <v>229</v>
      </c>
      <c r="D134" s="60" t="s">
        <v>241</v>
      </c>
      <c r="E134" s="60"/>
      <c r="F134" s="61">
        <v>150973.44</v>
      </c>
      <c r="I134" s="56">
        <v>150973444</v>
      </c>
    </row>
    <row r="135" spans="1:9" ht="15.75" x14ac:dyDescent="0.25">
      <c r="A135" s="59" t="s">
        <v>242</v>
      </c>
      <c r="B135" s="60" t="s">
        <v>126</v>
      </c>
      <c r="C135" s="60" t="s">
        <v>229</v>
      </c>
      <c r="D135" s="60" t="s">
        <v>243</v>
      </c>
      <c r="E135" s="60"/>
      <c r="F135" s="61">
        <v>71511.839999999997</v>
      </c>
      <c r="I135" s="56">
        <v>71511839.680000007</v>
      </c>
    </row>
    <row r="136" spans="1:9" ht="31.5" x14ac:dyDescent="0.25">
      <c r="A136" s="59" t="s">
        <v>244</v>
      </c>
      <c r="B136" s="60" t="s">
        <v>126</v>
      </c>
      <c r="C136" s="60" t="s">
        <v>229</v>
      </c>
      <c r="D136" s="60" t="s">
        <v>245</v>
      </c>
      <c r="E136" s="60"/>
      <c r="F136" s="61">
        <v>71511.839999999997</v>
      </c>
      <c r="I136" s="56">
        <v>71511839.680000007</v>
      </c>
    </row>
    <row r="137" spans="1:9" ht="31.5" x14ac:dyDescent="0.25">
      <c r="A137" s="59" t="s">
        <v>246</v>
      </c>
      <c r="B137" s="60" t="s">
        <v>126</v>
      </c>
      <c r="C137" s="60" t="s">
        <v>229</v>
      </c>
      <c r="D137" s="60" t="s">
        <v>247</v>
      </c>
      <c r="E137" s="60"/>
      <c r="F137" s="61">
        <v>23224.49</v>
      </c>
      <c r="I137" s="56">
        <v>23224491.02</v>
      </c>
    </row>
    <row r="138" spans="1:9" ht="31.5" x14ac:dyDescent="0.25">
      <c r="A138" s="59" t="s">
        <v>157</v>
      </c>
      <c r="B138" s="60" t="s">
        <v>126</v>
      </c>
      <c r="C138" s="60" t="s">
        <v>229</v>
      </c>
      <c r="D138" s="60" t="s">
        <v>247</v>
      </c>
      <c r="E138" s="60" t="s">
        <v>158</v>
      </c>
      <c r="F138" s="61">
        <v>23224.49</v>
      </c>
      <c r="I138" s="56">
        <v>23224491.02</v>
      </c>
    </row>
    <row r="139" spans="1:9" ht="31.5" x14ac:dyDescent="0.25">
      <c r="A139" s="59" t="s">
        <v>159</v>
      </c>
      <c r="B139" s="60" t="s">
        <v>126</v>
      </c>
      <c r="C139" s="60" t="s">
        <v>229</v>
      </c>
      <c r="D139" s="60" t="s">
        <v>247</v>
      </c>
      <c r="E139" s="60" t="s">
        <v>160</v>
      </c>
      <c r="F139" s="61">
        <v>23224.49</v>
      </c>
      <c r="I139" s="57">
        <v>23224491.02</v>
      </c>
    </row>
    <row r="140" spans="1:9" ht="47.25" x14ac:dyDescent="0.25">
      <c r="A140" s="59" t="s">
        <v>248</v>
      </c>
      <c r="B140" s="60" t="s">
        <v>126</v>
      </c>
      <c r="C140" s="60" t="s">
        <v>229</v>
      </c>
      <c r="D140" s="60" t="s">
        <v>249</v>
      </c>
      <c r="E140" s="60"/>
      <c r="F140" s="61">
        <v>48287.35</v>
      </c>
      <c r="I140" s="56">
        <v>48287348.659999996</v>
      </c>
    </row>
    <row r="141" spans="1:9" ht="31.5" x14ac:dyDescent="0.25">
      <c r="A141" s="59" t="s">
        <v>157</v>
      </c>
      <c r="B141" s="60" t="s">
        <v>126</v>
      </c>
      <c r="C141" s="60" t="s">
        <v>229</v>
      </c>
      <c r="D141" s="60" t="s">
        <v>249</v>
      </c>
      <c r="E141" s="60" t="s">
        <v>158</v>
      </c>
      <c r="F141" s="61">
        <v>48287.35</v>
      </c>
      <c r="I141" s="56">
        <v>48287348.659999996</v>
      </c>
    </row>
    <row r="142" spans="1:9" ht="31.5" x14ac:dyDescent="0.25">
      <c r="A142" s="59" t="s">
        <v>159</v>
      </c>
      <c r="B142" s="60" t="s">
        <v>126</v>
      </c>
      <c r="C142" s="60" t="s">
        <v>229</v>
      </c>
      <c r="D142" s="60" t="s">
        <v>249</v>
      </c>
      <c r="E142" s="60" t="s">
        <v>160</v>
      </c>
      <c r="F142" s="61">
        <v>48287.35</v>
      </c>
      <c r="I142" s="57">
        <v>48287348.659999996</v>
      </c>
    </row>
    <row r="143" spans="1:9" ht="15.75" x14ac:dyDescent="0.25">
      <c r="A143" s="59" t="s">
        <v>177</v>
      </c>
      <c r="B143" s="60" t="s">
        <v>126</v>
      </c>
      <c r="C143" s="60" t="s">
        <v>229</v>
      </c>
      <c r="D143" s="60" t="s">
        <v>250</v>
      </c>
      <c r="E143" s="60"/>
      <c r="F143" s="61">
        <v>79461.600000000006</v>
      </c>
      <c r="I143" s="56">
        <v>79461604.319999993</v>
      </c>
    </row>
    <row r="144" spans="1:9" ht="31.5" x14ac:dyDescent="0.25">
      <c r="A144" s="59" t="s">
        <v>251</v>
      </c>
      <c r="B144" s="60" t="s">
        <v>126</v>
      </c>
      <c r="C144" s="60" t="s">
        <v>229</v>
      </c>
      <c r="D144" s="60" t="s">
        <v>252</v>
      </c>
      <c r="E144" s="60"/>
      <c r="F144" s="61">
        <v>79461.600000000006</v>
      </c>
      <c r="I144" s="56">
        <v>79461604.319999993</v>
      </c>
    </row>
    <row r="145" spans="1:9" ht="15.75" x14ac:dyDescent="0.25">
      <c r="A145" s="59" t="s">
        <v>151</v>
      </c>
      <c r="B145" s="60" t="s">
        <v>126</v>
      </c>
      <c r="C145" s="60" t="s">
        <v>229</v>
      </c>
      <c r="D145" s="60" t="s">
        <v>253</v>
      </c>
      <c r="E145" s="60"/>
      <c r="F145" s="61">
        <v>79461.600000000006</v>
      </c>
      <c r="I145" s="56">
        <v>79461604.319999993</v>
      </c>
    </row>
    <row r="146" spans="1:9" ht="63" x14ac:dyDescent="0.25">
      <c r="A146" s="59" t="s">
        <v>153</v>
      </c>
      <c r="B146" s="60" t="s">
        <v>126</v>
      </c>
      <c r="C146" s="60" t="s">
        <v>229</v>
      </c>
      <c r="D146" s="60" t="s">
        <v>253</v>
      </c>
      <c r="E146" s="60" t="s">
        <v>154</v>
      </c>
      <c r="F146" s="61">
        <v>33875.040000000001</v>
      </c>
      <c r="I146" s="56">
        <v>33875046.590000004</v>
      </c>
    </row>
    <row r="147" spans="1:9" ht="15.75" x14ac:dyDescent="0.25">
      <c r="A147" s="59" t="s">
        <v>155</v>
      </c>
      <c r="B147" s="60" t="s">
        <v>126</v>
      </c>
      <c r="C147" s="60" t="s">
        <v>229</v>
      </c>
      <c r="D147" s="60" t="s">
        <v>253</v>
      </c>
      <c r="E147" s="60" t="s">
        <v>156</v>
      </c>
      <c r="F147" s="61">
        <v>33875.040000000001</v>
      </c>
      <c r="I147" s="57">
        <v>33875046.590000004</v>
      </c>
    </row>
    <row r="148" spans="1:9" ht="31.5" x14ac:dyDescent="0.25">
      <c r="A148" s="59" t="s">
        <v>157</v>
      </c>
      <c r="B148" s="60" t="s">
        <v>126</v>
      </c>
      <c r="C148" s="60" t="s">
        <v>229</v>
      </c>
      <c r="D148" s="60" t="s">
        <v>253</v>
      </c>
      <c r="E148" s="60" t="s">
        <v>158</v>
      </c>
      <c r="F148" s="61">
        <v>45351.63</v>
      </c>
      <c r="I148" s="56">
        <v>45351626.969999999</v>
      </c>
    </row>
    <row r="149" spans="1:9" ht="31.5" x14ac:dyDescent="0.25">
      <c r="A149" s="59" t="s">
        <v>159</v>
      </c>
      <c r="B149" s="60" t="s">
        <v>126</v>
      </c>
      <c r="C149" s="60" t="s">
        <v>229</v>
      </c>
      <c r="D149" s="60" t="s">
        <v>253</v>
      </c>
      <c r="E149" s="60" t="s">
        <v>160</v>
      </c>
      <c r="F149" s="61">
        <v>45351.63</v>
      </c>
      <c r="I149" s="57">
        <v>45351626.969999999</v>
      </c>
    </row>
    <row r="150" spans="1:9" ht="15.75" x14ac:dyDescent="0.25">
      <c r="A150" s="59" t="s">
        <v>146</v>
      </c>
      <c r="B150" s="60" t="s">
        <v>126</v>
      </c>
      <c r="C150" s="60" t="s">
        <v>229</v>
      </c>
      <c r="D150" s="60" t="s">
        <v>253</v>
      </c>
      <c r="E150" s="60" t="s">
        <v>147</v>
      </c>
      <c r="F150" s="61">
        <v>234.93</v>
      </c>
      <c r="I150" s="56">
        <v>234930.76</v>
      </c>
    </row>
    <row r="151" spans="1:9" ht="15.75" x14ac:dyDescent="0.25">
      <c r="A151" s="59" t="s">
        <v>165</v>
      </c>
      <c r="B151" s="60" t="s">
        <v>126</v>
      </c>
      <c r="C151" s="60" t="s">
        <v>229</v>
      </c>
      <c r="D151" s="60" t="s">
        <v>253</v>
      </c>
      <c r="E151" s="60" t="s">
        <v>166</v>
      </c>
      <c r="F151" s="61">
        <v>217.55</v>
      </c>
      <c r="I151" s="57">
        <v>217550.76</v>
      </c>
    </row>
    <row r="152" spans="1:9" ht="15.75" x14ac:dyDescent="0.25">
      <c r="A152" s="59" t="s">
        <v>161</v>
      </c>
      <c r="B152" s="60" t="s">
        <v>126</v>
      </c>
      <c r="C152" s="60" t="s">
        <v>229</v>
      </c>
      <c r="D152" s="60" t="s">
        <v>253</v>
      </c>
      <c r="E152" s="60" t="s">
        <v>162</v>
      </c>
      <c r="F152" s="61">
        <v>17.38</v>
      </c>
      <c r="I152" s="57">
        <v>17380</v>
      </c>
    </row>
    <row r="153" spans="1:9" ht="63" x14ac:dyDescent="0.25">
      <c r="A153" s="59" t="s">
        <v>254</v>
      </c>
      <c r="B153" s="60" t="s">
        <v>126</v>
      </c>
      <c r="C153" s="60" t="s">
        <v>229</v>
      </c>
      <c r="D153" s="60" t="s">
        <v>255</v>
      </c>
      <c r="E153" s="60"/>
      <c r="F153" s="61">
        <v>365.99</v>
      </c>
      <c r="I153" s="56">
        <v>365988.72</v>
      </c>
    </row>
    <row r="154" spans="1:9" ht="15.75" x14ac:dyDescent="0.25">
      <c r="A154" s="59" t="s">
        <v>177</v>
      </c>
      <c r="B154" s="60" t="s">
        <v>126</v>
      </c>
      <c r="C154" s="60" t="s">
        <v>229</v>
      </c>
      <c r="D154" s="60" t="s">
        <v>256</v>
      </c>
      <c r="E154" s="60"/>
      <c r="F154" s="61">
        <v>365.99</v>
      </c>
      <c r="I154" s="56">
        <v>365988.72</v>
      </c>
    </row>
    <row r="155" spans="1:9" ht="31.5" x14ac:dyDescent="0.25">
      <c r="A155" s="59" t="s">
        <v>257</v>
      </c>
      <c r="B155" s="60" t="s">
        <v>126</v>
      </c>
      <c r="C155" s="60" t="s">
        <v>229</v>
      </c>
      <c r="D155" s="60" t="s">
        <v>258</v>
      </c>
      <c r="E155" s="60"/>
      <c r="F155" s="61">
        <v>365.99</v>
      </c>
      <c r="I155" s="56">
        <v>365988.72</v>
      </c>
    </row>
    <row r="156" spans="1:9" ht="15.75" x14ac:dyDescent="0.25">
      <c r="A156" s="59" t="s">
        <v>259</v>
      </c>
      <c r="B156" s="60" t="s">
        <v>126</v>
      </c>
      <c r="C156" s="60" t="s">
        <v>229</v>
      </c>
      <c r="D156" s="60" t="s">
        <v>260</v>
      </c>
      <c r="E156" s="60"/>
      <c r="F156" s="61">
        <v>365.99</v>
      </c>
      <c r="I156" s="56">
        <v>365988.72</v>
      </c>
    </row>
    <row r="157" spans="1:9" ht="31.5" x14ac:dyDescent="0.25">
      <c r="A157" s="59" t="s">
        <v>157</v>
      </c>
      <c r="B157" s="60" t="s">
        <v>126</v>
      </c>
      <c r="C157" s="60" t="s">
        <v>229</v>
      </c>
      <c r="D157" s="60" t="s">
        <v>260</v>
      </c>
      <c r="E157" s="60" t="s">
        <v>158</v>
      </c>
      <c r="F157" s="61">
        <v>365.99</v>
      </c>
      <c r="I157" s="56">
        <v>365988.72</v>
      </c>
    </row>
    <row r="158" spans="1:9" ht="31.5" x14ac:dyDescent="0.25">
      <c r="A158" s="59" t="s">
        <v>159</v>
      </c>
      <c r="B158" s="60" t="s">
        <v>126</v>
      </c>
      <c r="C158" s="60" t="s">
        <v>229</v>
      </c>
      <c r="D158" s="60" t="s">
        <v>260</v>
      </c>
      <c r="E158" s="60" t="s">
        <v>160</v>
      </c>
      <c r="F158" s="61">
        <v>365.99</v>
      </c>
      <c r="I158" s="57">
        <v>365988.72</v>
      </c>
    </row>
    <row r="159" spans="1:9" ht="15.75" x14ac:dyDescent="0.25">
      <c r="A159" s="59" t="s">
        <v>10</v>
      </c>
      <c r="B159" s="60" t="s">
        <v>126</v>
      </c>
      <c r="C159" s="60" t="s">
        <v>261</v>
      </c>
      <c r="D159" s="60"/>
      <c r="E159" s="60"/>
      <c r="F159" s="61">
        <v>5015.3</v>
      </c>
      <c r="I159" s="56">
        <v>5015300</v>
      </c>
    </row>
    <row r="160" spans="1:9" ht="31.5" x14ac:dyDescent="0.25">
      <c r="A160" s="59" t="s">
        <v>222</v>
      </c>
      <c r="B160" s="60" t="s">
        <v>126</v>
      </c>
      <c r="C160" s="60" t="s">
        <v>261</v>
      </c>
      <c r="D160" s="60" t="s">
        <v>223</v>
      </c>
      <c r="E160" s="60"/>
      <c r="F160" s="61">
        <v>5015.3</v>
      </c>
      <c r="I160" s="56">
        <v>5015300</v>
      </c>
    </row>
    <row r="161" spans="1:9" ht="15.75" x14ac:dyDescent="0.25">
      <c r="A161" s="59" t="s">
        <v>177</v>
      </c>
      <c r="B161" s="60" t="s">
        <v>126</v>
      </c>
      <c r="C161" s="60" t="s">
        <v>261</v>
      </c>
      <c r="D161" s="60" t="s">
        <v>224</v>
      </c>
      <c r="E161" s="60"/>
      <c r="F161" s="61">
        <v>5015.3</v>
      </c>
      <c r="I161" s="56">
        <v>5015300</v>
      </c>
    </row>
    <row r="162" spans="1:9" ht="31.5" x14ac:dyDescent="0.25">
      <c r="A162" s="59" t="s">
        <v>262</v>
      </c>
      <c r="B162" s="60" t="s">
        <v>126</v>
      </c>
      <c r="C162" s="60" t="s">
        <v>261</v>
      </c>
      <c r="D162" s="60" t="s">
        <v>263</v>
      </c>
      <c r="E162" s="60"/>
      <c r="F162" s="61">
        <v>5015.3</v>
      </c>
      <c r="I162" s="56">
        <v>5015300</v>
      </c>
    </row>
    <row r="163" spans="1:9" ht="31.5" x14ac:dyDescent="0.25">
      <c r="A163" s="59" t="s">
        <v>264</v>
      </c>
      <c r="B163" s="60" t="s">
        <v>126</v>
      </c>
      <c r="C163" s="60" t="s">
        <v>261</v>
      </c>
      <c r="D163" s="60" t="s">
        <v>265</v>
      </c>
      <c r="E163" s="60"/>
      <c r="F163" s="61">
        <v>5015.3</v>
      </c>
      <c r="I163" s="56">
        <v>5015300</v>
      </c>
    </row>
    <row r="164" spans="1:9" ht="31.5" x14ac:dyDescent="0.25">
      <c r="A164" s="59" t="s">
        <v>266</v>
      </c>
      <c r="B164" s="60" t="s">
        <v>126</v>
      </c>
      <c r="C164" s="60" t="s">
        <v>261</v>
      </c>
      <c r="D164" s="60" t="s">
        <v>265</v>
      </c>
      <c r="E164" s="60" t="s">
        <v>267</v>
      </c>
      <c r="F164" s="61">
        <v>5015.3</v>
      </c>
      <c r="I164" s="56">
        <v>5015300</v>
      </c>
    </row>
    <row r="165" spans="1:9" ht="47.25" x14ac:dyDescent="0.25">
      <c r="A165" s="59" t="s">
        <v>268</v>
      </c>
      <c r="B165" s="60" t="s">
        <v>126</v>
      </c>
      <c r="C165" s="60" t="s">
        <v>261</v>
      </c>
      <c r="D165" s="60" t="s">
        <v>265</v>
      </c>
      <c r="E165" s="60" t="s">
        <v>269</v>
      </c>
      <c r="F165" s="61">
        <v>5015.3</v>
      </c>
      <c r="I165" s="57">
        <v>5015300</v>
      </c>
    </row>
    <row r="166" spans="1:9" ht="15.75" x14ac:dyDescent="0.25">
      <c r="A166" s="59" t="s">
        <v>11</v>
      </c>
      <c r="B166" s="60" t="s">
        <v>126</v>
      </c>
      <c r="C166" s="60" t="s">
        <v>270</v>
      </c>
      <c r="D166" s="60"/>
      <c r="E166" s="60"/>
      <c r="F166" s="61">
        <v>325642.88</v>
      </c>
      <c r="I166" s="56">
        <v>325642876.92000002</v>
      </c>
    </row>
    <row r="167" spans="1:9" ht="15.75" x14ac:dyDescent="0.25">
      <c r="A167" s="59" t="s">
        <v>12</v>
      </c>
      <c r="B167" s="60" t="s">
        <v>126</v>
      </c>
      <c r="C167" s="60" t="s">
        <v>271</v>
      </c>
      <c r="D167" s="60"/>
      <c r="E167" s="60"/>
      <c r="F167" s="61">
        <v>12815.19</v>
      </c>
      <c r="I167" s="56">
        <v>12815190.15</v>
      </c>
    </row>
    <row r="168" spans="1:9" ht="31.5" x14ac:dyDescent="0.25">
      <c r="A168" s="59" t="s">
        <v>175</v>
      </c>
      <c r="B168" s="60" t="s">
        <v>126</v>
      </c>
      <c r="C168" s="60" t="s">
        <v>271</v>
      </c>
      <c r="D168" s="60" t="s">
        <v>176</v>
      </c>
      <c r="E168" s="60"/>
      <c r="F168" s="61">
        <v>12815.19</v>
      </c>
      <c r="I168" s="56">
        <v>12815190.15</v>
      </c>
    </row>
    <row r="169" spans="1:9" ht="15.75" x14ac:dyDescent="0.25">
      <c r="A169" s="59" t="s">
        <v>177</v>
      </c>
      <c r="B169" s="60" t="s">
        <v>126</v>
      </c>
      <c r="C169" s="60" t="s">
        <v>271</v>
      </c>
      <c r="D169" s="60" t="s">
        <v>178</v>
      </c>
      <c r="E169" s="60"/>
      <c r="F169" s="61">
        <v>12815.19</v>
      </c>
      <c r="I169" s="56">
        <v>12815190.15</v>
      </c>
    </row>
    <row r="170" spans="1:9" ht="31.5" x14ac:dyDescent="0.25">
      <c r="A170" s="59" t="s">
        <v>272</v>
      </c>
      <c r="B170" s="60" t="s">
        <v>126</v>
      </c>
      <c r="C170" s="60" t="s">
        <v>271</v>
      </c>
      <c r="D170" s="60" t="s">
        <v>273</v>
      </c>
      <c r="E170" s="60"/>
      <c r="F170" s="61">
        <v>12815.19</v>
      </c>
      <c r="I170" s="56">
        <v>12815190.15</v>
      </c>
    </row>
    <row r="171" spans="1:9" ht="47.25" x14ac:dyDescent="0.25">
      <c r="A171" s="59" t="s">
        <v>274</v>
      </c>
      <c r="B171" s="60" t="s">
        <v>126</v>
      </c>
      <c r="C171" s="60" t="s">
        <v>271</v>
      </c>
      <c r="D171" s="60" t="s">
        <v>275</v>
      </c>
      <c r="E171" s="60"/>
      <c r="F171" s="61">
        <v>12815.19</v>
      </c>
      <c r="I171" s="56">
        <v>12815190.15</v>
      </c>
    </row>
    <row r="172" spans="1:9" ht="31.5" x14ac:dyDescent="0.25">
      <c r="A172" s="59" t="s">
        <v>157</v>
      </c>
      <c r="B172" s="60" t="s">
        <v>126</v>
      </c>
      <c r="C172" s="60" t="s">
        <v>271</v>
      </c>
      <c r="D172" s="60" t="s">
        <v>275</v>
      </c>
      <c r="E172" s="60" t="s">
        <v>158</v>
      </c>
      <c r="F172" s="61">
        <v>12815.19</v>
      </c>
      <c r="I172" s="56">
        <v>12815190.15</v>
      </c>
    </row>
    <row r="173" spans="1:9" ht="31.5" x14ac:dyDescent="0.25">
      <c r="A173" s="59" t="s">
        <v>159</v>
      </c>
      <c r="B173" s="60" t="s">
        <v>126</v>
      </c>
      <c r="C173" s="60" t="s">
        <v>271</v>
      </c>
      <c r="D173" s="60" t="s">
        <v>275</v>
      </c>
      <c r="E173" s="60" t="s">
        <v>160</v>
      </c>
      <c r="F173" s="61">
        <v>12815.19</v>
      </c>
      <c r="I173" s="57">
        <v>12815190.15</v>
      </c>
    </row>
    <row r="174" spans="1:9" ht="15.75" x14ac:dyDescent="0.25">
      <c r="A174" s="59" t="s">
        <v>13</v>
      </c>
      <c r="B174" s="60" t="s">
        <v>126</v>
      </c>
      <c r="C174" s="60" t="s">
        <v>276</v>
      </c>
      <c r="D174" s="60"/>
      <c r="E174" s="60"/>
      <c r="F174" s="61">
        <v>12211.21</v>
      </c>
      <c r="I174" s="56">
        <v>12211210.300000001</v>
      </c>
    </row>
    <row r="175" spans="1:9" ht="31.5" x14ac:dyDescent="0.25">
      <c r="A175" s="59" t="s">
        <v>222</v>
      </c>
      <c r="B175" s="60" t="s">
        <v>126</v>
      </c>
      <c r="C175" s="60" t="s">
        <v>276</v>
      </c>
      <c r="D175" s="60" t="s">
        <v>223</v>
      </c>
      <c r="E175" s="60"/>
      <c r="F175" s="61">
        <v>11861.21</v>
      </c>
      <c r="I175" s="56">
        <v>11861210.300000001</v>
      </c>
    </row>
    <row r="176" spans="1:9" ht="15.75" x14ac:dyDescent="0.25">
      <c r="A176" s="59" t="s">
        <v>177</v>
      </c>
      <c r="B176" s="60" t="s">
        <v>126</v>
      </c>
      <c r="C176" s="60" t="s">
        <v>276</v>
      </c>
      <c r="D176" s="60" t="s">
        <v>224</v>
      </c>
      <c r="E176" s="60"/>
      <c r="F176" s="61">
        <v>11861.21</v>
      </c>
      <c r="I176" s="56">
        <v>11861210.300000001</v>
      </c>
    </row>
    <row r="177" spans="1:9" ht="31.5" x14ac:dyDescent="0.25">
      <c r="A177" s="59" t="s">
        <v>225</v>
      </c>
      <c r="B177" s="60" t="s">
        <v>126</v>
      </c>
      <c r="C177" s="60" t="s">
        <v>276</v>
      </c>
      <c r="D177" s="60" t="s">
        <v>226</v>
      </c>
      <c r="E177" s="60"/>
      <c r="F177" s="61">
        <v>11861.21</v>
      </c>
      <c r="I177" s="56">
        <v>11861210.300000001</v>
      </c>
    </row>
    <row r="178" spans="1:9" ht="15.75" x14ac:dyDescent="0.25">
      <c r="A178" s="59" t="s">
        <v>277</v>
      </c>
      <c r="B178" s="60" t="s">
        <v>126</v>
      </c>
      <c r="C178" s="60" t="s">
        <v>276</v>
      </c>
      <c r="D178" s="60" t="s">
        <v>278</v>
      </c>
      <c r="E178" s="60"/>
      <c r="F178" s="61">
        <v>11861.21</v>
      </c>
      <c r="I178" s="56">
        <v>11861210.300000001</v>
      </c>
    </row>
    <row r="179" spans="1:9" ht="15.75" x14ac:dyDescent="0.25">
      <c r="A179" s="59" t="s">
        <v>146</v>
      </c>
      <c r="B179" s="60" t="s">
        <v>126</v>
      </c>
      <c r="C179" s="60" t="s">
        <v>276</v>
      </c>
      <c r="D179" s="60" t="s">
        <v>278</v>
      </c>
      <c r="E179" s="60" t="s">
        <v>147</v>
      </c>
      <c r="F179" s="61">
        <v>11861.21</v>
      </c>
      <c r="I179" s="56">
        <v>11861210.300000001</v>
      </c>
    </row>
    <row r="180" spans="1:9" ht="47.25" x14ac:dyDescent="0.25">
      <c r="A180" s="59" t="s">
        <v>279</v>
      </c>
      <c r="B180" s="60" t="s">
        <v>126</v>
      </c>
      <c r="C180" s="60" t="s">
        <v>276</v>
      </c>
      <c r="D180" s="60" t="s">
        <v>278</v>
      </c>
      <c r="E180" s="60" t="s">
        <v>280</v>
      </c>
      <c r="F180" s="61">
        <v>11861.21</v>
      </c>
      <c r="I180" s="57">
        <v>11861210.300000001</v>
      </c>
    </row>
    <row r="181" spans="1:9" ht="63" x14ac:dyDescent="0.25">
      <c r="A181" s="59" t="s">
        <v>254</v>
      </c>
      <c r="B181" s="60" t="s">
        <v>126</v>
      </c>
      <c r="C181" s="60" t="s">
        <v>276</v>
      </c>
      <c r="D181" s="60" t="s">
        <v>255</v>
      </c>
      <c r="E181" s="60"/>
      <c r="F181" s="61">
        <v>350</v>
      </c>
      <c r="I181" s="56">
        <v>350000</v>
      </c>
    </row>
    <row r="182" spans="1:9" ht="15.75" x14ac:dyDescent="0.25">
      <c r="A182" s="59" t="s">
        <v>177</v>
      </c>
      <c r="B182" s="60" t="s">
        <v>126</v>
      </c>
      <c r="C182" s="60" t="s">
        <v>276</v>
      </c>
      <c r="D182" s="60" t="s">
        <v>256</v>
      </c>
      <c r="E182" s="60"/>
      <c r="F182" s="61">
        <v>350</v>
      </c>
      <c r="I182" s="56">
        <v>350000</v>
      </c>
    </row>
    <row r="183" spans="1:9" ht="31.5" x14ac:dyDescent="0.25">
      <c r="A183" s="59" t="s">
        <v>257</v>
      </c>
      <c r="B183" s="60" t="s">
        <v>126</v>
      </c>
      <c r="C183" s="60" t="s">
        <v>276</v>
      </c>
      <c r="D183" s="60" t="s">
        <v>258</v>
      </c>
      <c r="E183" s="60"/>
      <c r="F183" s="61">
        <v>350</v>
      </c>
      <c r="I183" s="56">
        <v>350000</v>
      </c>
    </row>
    <row r="184" spans="1:9" ht="15.75" x14ac:dyDescent="0.25">
      <c r="A184" s="59" t="s">
        <v>281</v>
      </c>
      <c r="B184" s="60" t="s">
        <v>126</v>
      </c>
      <c r="C184" s="60" t="s">
        <v>276</v>
      </c>
      <c r="D184" s="60" t="s">
        <v>282</v>
      </c>
      <c r="E184" s="60"/>
      <c r="F184" s="61">
        <v>350</v>
      </c>
      <c r="I184" s="56">
        <v>350000</v>
      </c>
    </row>
    <row r="185" spans="1:9" ht="31.5" x14ac:dyDescent="0.25">
      <c r="A185" s="59" t="s">
        <v>157</v>
      </c>
      <c r="B185" s="60" t="s">
        <v>126</v>
      </c>
      <c r="C185" s="60" t="s">
        <v>276</v>
      </c>
      <c r="D185" s="60" t="s">
        <v>282</v>
      </c>
      <c r="E185" s="60" t="s">
        <v>158</v>
      </c>
      <c r="F185" s="61">
        <v>350</v>
      </c>
      <c r="I185" s="56">
        <v>350000</v>
      </c>
    </row>
    <row r="186" spans="1:9" ht="31.5" x14ac:dyDescent="0.25">
      <c r="A186" s="59" t="s">
        <v>159</v>
      </c>
      <c r="B186" s="60" t="s">
        <v>126</v>
      </c>
      <c r="C186" s="60" t="s">
        <v>276</v>
      </c>
      <c r="D186" s="60" t="s">
        <v>282</v>
      </c>
      <c r="E186" s="60" t="s">
        <v>160</v>
      </c>
      <c r="F186" s="61">
        <v>350</v>
      </c>
      <c r="I186" s="57">
        <v>350000</v>
      </c>
    </row>
    <row r="187" spans="1:9" ht="15.75" x14ac:dyDescent="0.25">
      <c r="A187" s="59" t="s">
        <v>14</v>
      </c>
      <c r="B187" s="60" t="s">
        <v>126</v>
      </c>
      <c r="C187" s="60" t="s">
        <v>283</v>
      </c>
      <c r="D187" s="60"/>
      <c r="E187" s="60"/>
      <c r="F187" s="61">
        <v>296996.88</v>
      </c>
      <c r="I187" s="56">
        <v>296996881.49000001</v>
      </c>
    </row>
    <row r="188" spans="1:9" ht="47.25" x14ac:dyDescent="0.25">
      <c r="A188" s="59" t="s">
        <v>129</v>
      </c>
      <c r="B188" s="60" t="s">
        <v>126</v>
      </c>
      <c r="C188" s="60" t="s">
        <v>283</v>
      </c>
      <c r="D188" s="60" t="s">
        <v>130</v>
      </c>
      <c r="E188" s="60"/>
      <c r="F188" s="61">
        <v>2979.56</v>
      </c>
      <c r="I188" s="56">
        <v>2979563.17</v>
      </c>
    </row>
    <row r="189" spans="1:9" ht="15.75" x14ac:dyDescent="0.25">
      <c r="A189" s="59" t="s">
        <v>133</v>
      </c>
      <c r="B189" s="60" t="s">
        <v>126</v>
      </c>
      <c r="C189" s="60" t="s">
        <v>283</v>
      </c>
      <c r="D189" s="60" t="s">
        <v>142</v>
      </c>
      <c r="E189" s="60"/>
      <c r="F189" s="61">
        <v>2979.56</v>
      </c>
      <c r="I189" s="56">
        <v>2979563.17</v>
      </c>
    </row>
    <row r="190" spans="1:9" ht="15.75" x14ac:dyDescent="0.25">
      <c r="A190" s="59" t="s">
        <v>133</v>
      </c>
      <c r="B190" s="60" t="s">
        <v>126</v>
      </c>
      <c r="C190" s="60" t="s">
        <v>283</v>
      </c>
      <c r="D190" s="60" t="s">
        <v>143</v>
      </c>
      <c r="E190" s="60"/>
      <c r="F190" s="61">
        <v>2979.56</v>
      </c>
      <c r="I190" s="56">
        <v>2979563.17</v>
      </c>
    </row>
    <row r="191" spans="1:9" ht="63" x14ac:dyDescent="0.25">
      <c r="A191" s="59" t="s">
        <v>163</v>
      </c>
      <c r="B191" s="60" t="s">
        <v>126</v>
      </c>
      <c r="C191" s="60" t="s">
        <v>283</v>
      </c>
      <c r="D191" s="60" t="s">
        <v>164</v>
      </c>
      <c r="E191" s="60"/>
      <c r="F191" s="61">
        <v>2979.56</v>
      </c>
      <c r="I191" s="56">
        <v>2979563.17</v>
      </c>
    </row>
    <row r="192" spans="1:9" ht="31.5" x14ac:dyDescent="0.25">
      <c r="A192" s="59" t="s">
        <v>157</v>
      </c>
      <c r="B192" s="60" t="s">
        <v>126</v>
      </c>
      <c r="C192" s="60" t="s">
        <v>283</v>
      </c>
      <c r="D192" s="60" t="s">
        <v>164</v>
      </c>
      <c r="E192" s="60" t="s">
        <v>158</v>
      </c>
      <c r="F192" s="61">
        <v>2979.56</v>
      </c>
      <c r="I192" s="56">
        <v>2979563.17</v>
      </c>
    </row>
    <row r="193" spans="1:9" ht="31.5" x14ac:dyDescent="0.25">
      <c r="A193" s="59" t="s">
        <v>159</v>
      </c>
      <c r="B193" s="60" t="s">
        <v>126</v>
      </c>
      <c r="C193" s="60" t="s">
        <v>283</v>
      </c>
      <c r="D193" s="60" t="s">
        <v>164</v>
      </c>
      <c r="E193" s="60" t="s">
        <v>160</v>
      </c>
      <c r="F193" s="61">
        <v>2979.56</v>
      </c>
      <c r="I193" s="57">
        <v>2979563.17</v>
      </c>
    </row>
    <row r="194" spans="1:9" ht="63" x14ac:dyDescent="0.25">
      <c r="A194" s="59" t="s">
        <v>254</v>
      </c>
      <c r="B194" s="60" t="s">
        <v>126</v>
      </c>
      <c r="C194" s="60" t="s">
        <v>283</v>
      </c>
      <c r="D194" s="60" t="s">
        <v>255</v>
      </c>
      <c r="E194" s="60"/>
      <c r="F194" s="61">
        <v>52614.92</v>
      </c>
      <c r="I194" s="56">
        <v>52614917.57</v>
      </c>
    </row>
    <row r="195" spans="1:9" ht="15.75" x14ac:dyDescent="0.25">
      <c r="A195" s="59" t="s">
        <v>177</v>
      </c>
      <c r="B195" s="60" t="s">
        <v>126</v>
      </c>
      <c r="C195" s="60" t="s">
        <v>283</v>
      </c>
      <c r="D195" s="60" t="s">
        <v>256</v>
      </c>
      <c r="E195" s="60"/>
      <c r="F195" s="61">
        <v>52614.92</v>
      </c>
      <c r="I195" s="56">
        <v>52614917.57</v>
      </c>
    </row>
    <row r="196" spans="1:9" ht="31.5" x14ac:dyDescent="0.25">
      <c r="A196" s="59" t="s">
        <v>257</v>
      </c>
      <c r="B196" s="60" t="s">
        <v>126</v>
      </c>
      <c r="C196" s="60" t="s">
        <v>283</v>
      </c>
      <c r="D196" s="60" t="s">
        <v>258</v>
      </c>
      <c r="E196" s="60"/>
      <c r="F196" s="61">
        <v>52614.92</v>
      </c>
      <c r="I196" s="56">
        <v>52614917.57</v>
      </c>
    </row>
    <row r="197" spans="1:9" ht="15.75" x14ac:dyDescent="0.25">
      <c r="A197" s="59" t="s">
        <v>284</v>
      </c>
      <c r="B197" s="60" t="s">
        <v>126</v>
      </c>
      <c r="C197" s="60" t="s">
        <v>283</v>
      </c>
      <c r="D197" s="60" t="s">
        <v>285</v>
      </c>
      <c r="E197" s="60"/>
      <c r="F197" s="61">
        <v>27547.63</v>
      </c>
      <c r="I197" s="56">
        <v>27547624.469999999</v>
      </c>
    </row>
    <row r="198" spans="1:9" ht="63" x14ac:dyDescent="0.25">
      <c r="A198" s="59" t="s">
        <v>153</v>
      </c>
      <c r="B198" s="60" t="s">
        <v>126</v>
      </c>
      <c r="C198" s="60" t="s">
        <v>283</v>
      </c>
      <c r="D198" s="60" t="s">
        <v>285</v>
      </c>
      <c r="E198" s="60" t="s">
        <v>154</v>
      </c>
      <c r="F198" s="61">
        <v>19834.14</v>
      </c>
      <c r="I198" s="56">
        <v>19834137.800000001</v>
      </c>
    </row>
    <row r="199" spans="1:9" ht="15.75" x14ac:dyDescent="0.25">
      <c r="A199" s="59" t="s">
        <v>155</v>
      </c>
      <c r="B199" s="60" t="s">
        <v>126</v>
      </c>
      <c r="C199" s="60" t="s">
        <v>283</v>
      </c>
      <c r="D199" s="60" t="s">
        <v>285</v>
      </c>
      <c r="E199" s="60" t="s">
        <v>156</v>
      </c>
      <c r="F199" s="61">
        <v>19834.14</v>
      </c>
      <c r="I199" s="57">
        <v>19834137.800000001</v>
      </c>
    </row>
    <row r="200" spans="1:9" ht="31.5" x14ac:dyDescent="0.25">
      <c r="A200" s="59" t="s">
        <v>157</v>
      </c>
      <c r="B200" s="60" t="s">
        <v>126</v>
      </c>
      <c r="C200" s="60" t="s">
        <v>283</v>
      </c>
      <c r="D200" s="60" t="s">
        <v>285</v>
      </c>
      <c r="E200" s="60" t="s">
        <v>158</v>
      </c>
      <c r="F200" s="61">
        <v>7683.29</v>
      </c>
      <c r="I200" s="56">
        <v>7683288.6699999999</v>
      </c>
    </row>
    <row r="201" spans="1:9" ht="31.5" x14ac:dyDescent="0.25">
      <c r="A201" s="59" t="s">
        <v>159</v>
      </c>
      <c r="B201" s="60" t="s">
        <v>126</v>
      </c>
      <c r="C201" s="60" t="s">
        <v>283</v>
      </c>
      <c r="D201" s="60" t="s">
        <v>285</v>
      </c>
      <c r="E201" s="60" t="s">
        <v>160</v>
      </c>
      <c r="F201" s="61">
        <v>7683.29</v>
      </c>
      <c r="I201" s="57">
        <v>7683288.6699999999</v>
      </c>
    </row>
    <row r="202" spans="1:9" ht="15.75" x14ac:dyDescent="0.25">
      <c r="A202" s="59" t="s">
        <v>146</v>
      </c>
      <c r="B202" s="60" t="s">
        <v>126</v>
      </c>
      <c r="C202" s="60" t="s">
        <v>283</v>
      </c>
      <c r="D202" s="60" t="s">
        <v>285</v>
      </c>
      <c r="E202" s="60" t="s">
        <v>147</v>
      </c>
      <c r="F202" s="61">
        <v>30.2</v>
      </c>
      <c r="I202" s="56">
        <v>30198</v>
      </c>
    </row>
    <row r="203" spans="1:9" ht="15.75" x14ac:dyDescent="0.25">
      <c r="A203" s="59" t="s">
        <v>161</v>
      </c>
      <c r="B203" s="60" t="s">
        <v>126</v>
      </c>
      <c r="C203" s="60" t="s">
        <v>283</v>
      </c>
      <c r="D203" s="60" t="s">
        <v>285</v>
      </c>
      <c r="E203" s="60" t="s">
        <v>162</v>
      </c>
      <c r="F203" s="61">
        <v>30.2</v>
      </c>
      <c r="I203" s="57">
        <v>30198</v>
      </c>
    </row>
    <row r="204" spans="1:9" ht="15.75" x14ac:dyDescent="0.25">
      <c r="A204" s="59" t="s">
        <v>286</v>
      </c>
      <c r="B204" s="60" t="s">
        <v>126</v>
      </c>
      <c r="C204" s="60" t="s">
        <v>283</v>
      </c>
      <c r="D204" s="60" t="s">
        <v>287</v>
      </c>
      <c r="E204" s="60"/>
      <c r="F204" s="61">
        <v>25067.29</v>
      </c>
      <c r="I204" s="56">
        <v>25067293.100000001</v>
      </c>
    </row>
    <row r="205" spans="1:9" ht="31.5" x14ac:dyDescent="0.25">
      <c r="A205" s="59" t="s">
        <v>157</v>
      </c>
      <c r="B205" s="60" t="s">
        <v>126</v>
      </c>
      <c r="C205" s="60" t="s">
        <v>283</v>
      </c>
      <c r="D205" s="60" t="s">
        <v>287</v>
      </c>
      <c r="E205" s="60" t="s">
        <v>158</v>
      </c>
      <c r="F205" s="61">
        <v>25067.29</v>
      </c>
      <c r="I205" s="56">
        <v>25067293.100000001</v>
      </c>
    </row>
    <row r="206" spans="1:9" ht="31.5" x14ac:dyDescent="0.25">
      <c r="A206" s="59" t="s">
        <v>159</v>
      </c>
      <c r="B206" s="60" t="s">
        <v>126</v>
      </c>
      <c r="C206" s="60" t="s">
        <v>283</v>
      </c>
      <c r="D206" s="60" t="s">
        <v>287</v>
      </c>
      <c r="E206" s="60" t="s">
        <v>160</v>
      </c>
      <c r="F206" s="61">
        <v>25067.29</v>
      </c>
      <c r="I206" s="57">
        <v>25067293.100000001</v>
      </c>
    </row>
    <row r="207" spans="1:9" ht="31.5" x14ac:dyDescent="0.25">
      <c r="A207" s="59" t="s">
        <v>187</v>
      </c>
      <c r="B207" s="60" t="s">
        <v>126</v>
      </c>
      <c r="C207" s="60" t="s">
        <v>283</v>
      </c>
      <c r="D207" s="60" t="s">
        <v>188</v>
      </c>
      <c r="E207" s="60"/>
      <c r="F207" s="61">
        <v>7238.84</v>
      </c>
      <c r="I207" s="56">
        <v>7238834.7199999997</v>
      </c>
    </row>
    <row r="208" spans="1:9" ht="15.75" x14ac:dyDescent="0.25">
      <c r="A208" s="59" t="s">
        <v>177</v>
      </c>
      <c r="B208" s="60" t="s">
        <v>126</v>
      </c>
      <c r="C208" s="60" t="s">
        <v>283</v>
      </c>
      <c r="D208" s="60" t="s">
        <v>189</v>
      </c>
      <c r="E208" s="60"/>
      <c r="F208" s="61">
        <v>7238.84</v>
      </c>
      <c r="I208" s="56">
        <v>7238834.7199999997</v>
      </c>
    </row>
    <row r="209" spans="1:9" ht="47.25" x14ac:dyDescent="0.25">
      <c r="A209" s="59" t="s">
        <v>194</v>
      </c>
      <c r="B209" s="60" t="s">
        <v>126</v>
      </c>
      <c r="C209" s="60" t="s">
        <v>283</v>
      </c>
      <c r="D209" s="60" t="s">
        <v>195</v>
      </c>
      <c r="E209" s="60"/>
      <c r="F209" s="61">
        <v>7238.84</v>
      </c>
      <c r="I209" s="56">
        <v>7238834.7199999997</v>
      </c>
    </row>
    <row r="210" spans="1:9" ht="15.75" x14ac:dyDescent="0.25">
      <c r="A210" s="59" t="s">
        <v>288</v>
      </c>
      <c r="B210" s="60" t="s">
        <v>126</v>
      </c>
      <c r="C210" s="60" t="s">
        <v>283</v>
      </c>
      <c r="D210" s="60" t="s">
        <v>289</v>
      </c>
      <c r="E210" s="60"/>
      <c r="F210" s="61">
        <v>7238.84</v>
      </c>
      <c r="I210" s="56">
        <v>7238834.7199999997</v>
      </c>
    </row>
    <row r="211" spans="1:9" ht="31.5" x14ac:dyDescent="0.25">
      <c r="A211" s="59" t="s">
        <v>157</v>
      </c>
      <c r="B211" s="60" t="s">
        <v>126</v>
      </c>
      <c r="C211" s="60" t="s">
        <v>283</v>
      </c>
      <c r="D211" s="60" t="s">
        <v>289</v>
      </c>
      <c r="E211" s="60" t="s">
        <v>158</v>
      </c>
      <c r="F211" s="61">
        <v>7238.84</v>
      </c>
      <c r="I211" s="56">
        <v>7238834.7199999997</v>
      </c>
    </row>
    <row r="212" spans="1:9" ht="31.5" x14ac:dyDescent="0.25">
      <c r="A212" s="59" t="s">
        <v>159</v>
      </c>
      <c r="B212" s="60" t="s">
        <v>126</v>
      </c>
      <c r="C212" s="60" t="s">
        <v>283</v>
      </c>
      <c r="D212" s="60" t="s">
        <v>289</v>
      </c>
      <c r="E212" s="60" t="s">
        <v>160</v>
      </c>
      <c r="F212" s="61">
        <v>7238.84</v>
      </c>
      <c r="I212" s="57">
        <v>7238834.7199999997</v>
      </c>
    </row>
    <row r="213" spans="1:9" ht="31.5" x14ac:dyDescent="0.25">
      <c r="A213" s="59" t="s">
        <v>290</v>
      </c>
      <c r="B213" s="60" t="s">
        <v>126</v>
      </c>
      <c r="C213" s="60" t="s">
        <v>283</v>
      </c>
      <c r="D213" s="60" t="s">
        <v>291</v>
      </c>
      <c r="E213" s="60"/>
      <c r="F213" s="61">
        <v>234163.56</v>
      </c>
      <c r="I213" s="56">
        <v>234163566.03</v>
      </c>
    </row>
    <row r="214" spans="1:9" ht="15.75" x14ac:dyDescent="0.25">
      <c r="A214" s="59" t="s">
        <v>292</v>
      </c>
      <c r="B214" s="60" t="s">
        <v>126</v>
      </c>
      <c r="C214" s="60" t="s">
        <v>283</v>
      </c>
      <c r="D214" s="60" t="s">
        <v>293</v>
      </c>
      <c r="E214" s="60"/>
      <c r="F214" s="61">
        <v>30917.07</v>
      </c>
      <c r="I214" s="56">
        <v>30917072.510000002</v>
      </c>
    </row>
    <row r="215" spans="1:9" ht="31.5" x14ac:dyDescent="0.25">
      <c r="A215" s="59" t="s">
        <v>294</v>
      </c>
      <c r="B215" s="60" t="s">
        <v>126</v>
      </c>
      <c r="C215" s="60" t="s">
        <v>283</v>
      </c>
      <c r="D215" s="60" t="s">
        <v>295</v>
      </c>
      <c r="E215" s="60"/>
      <c r="F215" s="61">
        <v>30917.07</v>
      </c>
      <c r="I215" s="56">
        <v>30917072.510000002</v>
      </c>
    </row>
    <row r="216" spans="1:9" ht="15.75" x14ac:dyDescent="0.25">
      <c r="A216" s="59" t="s">
        <v>296</v>
      </c>
      <c r="B216" s="60" t="s">
        <v>126</v>
      </c>
      <c r="C216" s="60" t="s">
        <v>283</v>
      </c>
      <c r="D216" s="60" t="s">
        <v>297</v>
      </c>
      <c r="E216" s="60"/>
      <c r="F216" s="61">
        <v>30917.07</v>
      </c>
      <c r="I216" s="56">
        <v>30917072.510000002</v>
      </c>
    </row>
    <row r="217" spans="1:9" ht="31.5" x14ac:dyDescent="0.25">
      <c r="A217" s="59" t="s">
        <v>157</v>
      </c>
      <c r="B217" s="60" t="s">
        <v>126</v>
      </c>
      <c r="C217" s="60" t="s">
        <v>283</v>
      </c>
      <c r="D217" s="60" t="s">
        <v>297</v>
      </c>
      <c r="E217" s="60" t="s">
        <v>158</v>
      </c>
      <c r="F217" s="61">
        <v>30917.07</v>
      </c>
      <c r="I217" s="56">
        <v>30917072.510000002</v>
      </c>
    </row>
    <row r="218" spans="1:9" ht="31.5" x14ac:dyDescent="0.25">
      <c r="A218" s="59" t="s">
        <v>159</v>
      </c>
      <c r="B218" s="60" t="s">
        <v>126</v>
      </c>
      <c r="C218" s="60" t="s">
        <v>283</v>
      </c>
      <c r="D218" s="60" t="s">
        <v>297</v>
      </c>
      <c r="E218" s="60" t="s">
        <v>160</v>
      </c>
      <c r="F218" s="61">
        <v>30917.07</v>
      </c>
      <c r="I218" s="57">
        <v>30917072.510000002</v>
      </c>
    </row>
    <row r="219" spans="1:9" ht="15.75" x14ac:dyDescent="0.25">
      <c r="A219" s="59" t="s">
        <v>242</v>
      </c>
      <c r="B219" s="60" t="s">
        <v>126</v>
      </c>
      <c r="C219" s="60" t="s">
        <v>283</v>
      </c>
      <c r="D219" s="60" t="s">
        <v>298</v>
      </c>
      <c r="E219" s="60"/>
      <c r="F219" s="61">
        <v>12650.83</v>
      </c>
      <c r="I219" s="56">
        <v>12650831.65</v>
      </c>
    </row>
    <row r="220" spans="1:9" ht="31.5" x14ac:dyDescent="0.25">
      <c r="A220" s="59" t="s">
        <v>299</v>
      </c>
      <c r="B220" s="60" t="s">
        <v>126</v>
      </c>
      <c r="C220" s="60" t="s">
        <v>283</v>
      </c>
      <c r="D220" s="60" t="s">
        <v>300</v>
      </c>
      <c r="E220" s="60"/>
      <c r="F220" s="61">
        <v>12650.83</v>
      </c>
      <c r="I220" s="56">
        <v>12650831.65</v>
      </c>
    </row>
    <row r="221" spans="1:9" ht="15.75" x14ac:dyDescent="0.25">
      <c r="A221" s="59" t="s">
        <v>301</v>
      </c>
      <c r="B221" s="60" t="s">
        <v>126</v>
      </c>
      <c r="C221" s="60" t="s">
        <v>283</v>
      </c>
      <c r="D221" s="60" t="s">
        <v>302</v>
      </c>
      <c r="E221" s="60"/>
      <c r="F221" s="61">
        <v>12650.83</v>
      </c>
      <c r="I221" s="56">
        <v>12650831.65</v>
      </c>
    </row>
    <row r="222" spans="1:9" ht="31.5" x14ac:dyDescent="0.25">
      <c r="A222" s="59" t="s">
        <v>157</v>
      </c>
      <c r="B222" s="60" t="s">
        <v>126</v>
      </c>
      <c r="C222" s="60" t="s">
        <v>283</v>
      </c>
      <c r="D222" s="60" t="s">
        <v>302</v>
      </c>
      <c r="E222" s="60" t="s">
        <v>158</v>
      </c>
      <c r="F222" s="61">
        <v>12650.83</v>
      </c>
      <c r="I222" s="56">
        <v>12650831.65</v>
      </c>
    </row>
    <row r="223" spans="1:9" ht="31.5" x14ac:dyDescent="0.25">
      <c r="A223" s="59" t="s">
        <v>159</v>
      </c>
      <c r="B223" s="60" t="s">
        <v>126</v>
      </c>
      <c r="C223" s="60" t="s">
        <v>283</v>
      </c>
      <c r="D223" s="60" t="s">
        <v>302</v>
      </c>
      <c r="E223" s="60" t="s">
        <v>160</v>
      </c>
      <c r="F223" s="61">
        <v>12650.83</v>
      </c>
      <c r="I223" s="57">
        <v>12650831.65</v>
      </c>
    </row>
    <row r="224" spans="1:9" ht="15.75" x14ac:dyDescent="0.25">
      <c r="A224" s="59" t="s">
        <v>177</v>
      </c>
      <c r="B224" s="60" t="s">
        <v>126</v>
      </c>
      <c r="C224" s="60" t="s">
        <v>283</v>
      </c>
      <c r="D224" s="60" t="s">
        <v>303</v>
      </c>
      <c r="E224" s="60"/>
      <c r="F224" s="61">
        <v>190595.66</v>
      </c>
      <c r="I224" s="56">
        <v>190595661.87</v>
      </c>
    </row>
    <row r="225" spans="1:9" ht="31.5" x14ac:dyDescent="0.25">
      <c r="A225" s="59" t="s">
        <v>304</v>
      </c>
      <c r="B225" s="60" t="s">
        <v>126</v>
      </c>
      <c r="C225" s="60" t="s">
        <v>283</v>
      </c>
      <c r="D225" s="60" t="s">
        <v>305</v>
      </c>
      <c r="E225" s="60"/>
      <c r="F225" s="61">
        <v>167634.35</v>
      </c>
      <c r="I225" s="56">
        <v>167634348.40000001</v>
      </c>
    </row>
    <row r="226" spans="1:9" ht="15.75" x14ac:dyDescent="0.25">
      <c r="A226" s="59" t="s">
        <v>151</v>
      </c>
      <c r="B226" s="60" t="s">
        <v>126</v>
      </c>
      <c r="C226" s="60" t="s">
        <v>283</v>
      </c>
      <c r="D226" s="60" t="s">
        <v>306</v>
      </c>
      <c r="E226" s="60"/>
      <c r="F226" s="61">
        <v>115637.11</v>
      </c>
      <c r="I226" s="56">
        <v>115637113.93000001</v>
      </c>
    </row>
    <row r="227" spans="1:9" ht="63" x14ac:dyDescent="0.25">
      <c r="A227" s="59" t="s">
        <v>153</v>
      </c>
      <c r="B227" s="60" t="s">
        <v>126</v>
      </c>
      <c r="C227" s="60" t="s">
        <v>283</v>
      </c>
      <c r="D227" s="60" t="s">
        <v>306</v>
      </c>
      <c r="E227" s="60" t="s">
        <v>154</v>
      </c>
      <c r="F227" s="61">
        <v>75681.929999999993</v>
      </c>
      <c r="I227" s="56">
        <v>75681927.310000002</v>
      </c>
    </row>
    <row r="228" spans="1:9" ht="15.75" x14ac:dyDescent="0.25">
      <c r="A228" s="59" t="s">
        <v>155</v>
      </c>
      <c r="B228" s="60" t="s">
        <v>126</v>
      </c>
      <c r="C228" s="60" t="s">
        <v>283</v>
      </c>
      <c r="D228" s="60" t="s">
        <v>306</v>
      </c>
      <c r="E228" s="60" t="s">
        <v>156</v>
      </c>
      <c r="F228" s="61">
        <v>75681.929999999993</v>
      </c>
      <c r="I228" s="57">
        <v>75681927.310000002</v>
      </c>
    </row>
    <row r="229" spans="1:9" ht="31.5" x14ac:dyDescent="0.25">
      <c r="A229" s="59" t="s">
        <v>157</v>
      </c>
      <c r="B229" s="60" t="s">
        <v>126</v>
      </c>
      <c r="C229" s="60" t="s">
        <v>283</v>
      </c>
      <c r="D229" s="60" t="s">
        <v>306</v>
      </c>
      <c r="E229" s="60" t="s">
        <v>158</v>
      </c>
      <c r="F229" s="61">
        <v>39789.760000000002</v>
      </c>
      <c r="I229" s="56">
        <v>39789763.539999999</v>
      </c>
    </row>
    <row r="230" spans="1:9" ht="31.5" x14ac:dyDescent="0.25">
      <c r="A230" s="59" t="s">
        <v>159</v>
      </c>
      <c r="B230" s="60" t="s">
        <v>126</v>
      </c>
      <c r="C230" s="60" t="s">
        <v>283</v>
      </c>
      <c r="D230" s="60" t="s">
        <v>306</v>
      </c>
      <c r="E230" s="60" t="s">
        <v>160</v>
      </c>
      <c r="F230" s="61">
        <v>39789.760000000002</v>
      </c>
      <c r="I230" s="57">
        <v>39789763.539999999</v>
      </c>
    </row>
    <row r="231" spans="1:9" ht="15.75" x14ac:dyDescent="0.25">
      <c r="A231" s="59" t="s">
        <v>146</v>
      </c>
      <c r="B231" s="60" t="s">
        <v>126</v>
      </c>
      <c r="C231" s="60" t="s">
        <v>283</v>
      </c>
      <c r="D231" s="60" t="s">
        <v>306</v>
      </c>
      <c r="E231" s="60" t="s">
        <v>147</v>
      </c>
      <c r="F231" s="61">
        <v>165.42</v>
      </c>
      <c r="I231" s="56">
        <v>165423.07999999999</v>
      </c>
    </row>
    <row r="232" spans="1:9" ht="15.75" x14ac:dyDescent="0.25">
      <c r="A232" s="59" t="s">
        <v>165</v>
      </c>
      <c r="B232" s="60" t="s">
        <v>126</v>
      </c>
      <c r="C232" s="60" t="s">
        <v>283</v>
      </c>
      <c r="D232" s="60" t="s">
        <v>306</v>
      </c>
      <c r="E232" s="60" t="s">
        <v>166</v>
      </c>
      <c r="F232" s="61">
        <v>128.94</v>
      </c>
      <c r="I232" s="57">
        <v>128942.28</v>
      </c>
    </row>
    <row r="233" spans="1:9" ht="15.75" x14ac:dyDescent="0.25">
      <c r="A233" s="59" t="s">
        <v>161</v>
      </c>
      <c r="B233" s="60" t="s">
        <v>126</v>
      </c>
      <c r="C233" s="60" t="s">
        <v>283</v>
      </c>
      <c r="D233" s="60" t="s">
        <v>306</v>
      </c>
      <c r="E233" s="60" t="s">
        <v>162</v>
      </c>
      <c r="F233" s="61">
        <v>36.479999999999997</v>
      </c>
      <c r="I233" s="57">
        <v>36480.800000000003</v>
      </c>
    </row>
    <row r="234" spans="1:9" ht="15.75" x14ac:dyDescent="0.25">
      <c r="A234" s="59" t="s">
        <v>307</v>
      </c>
      <c r="B234" s="60" t="s">
        <v>126</v>
      </c>
      <c r="C234" s="60" t="s">
        <v>283</v>
      </c>
      <c r="D234" s="60" t="s">
        <v>308</v>
      </c>
      <c r="E234" s="60"/>
      <c r="F234" s="61">
        <v>61.85</v>
      </c>
      <c r="I234" s="56">
        <v>61848.95</v>
      </c>
    </row>
    <row r="235" spans="1:9" ht="31.5" x14ac:dyDescent="0.25">
      <c r="A235" s="59" t="s">
        <v>157</v>
      </c>
      <c r="B235" s="60" t="s">
        <v>126</v>
      </c>
      <c r="C235" s="60" t="s">
        <v>283</v>
      </c>
      <c r="D235" s="60" t="s">
        <v>308</v>
      </c>
      <c r="E235" s="60" t="s">
        <v>158</v>
      </c>
      <c r="F235" s="61">
        <v>61.85</v>
      </c>
      <c r="I235" s="56">
        <v>61848.95</v>
      </c>
    </row>
    <row r="236" spans="1:9" ht="31.5" x14ac:dyDescent="0.25">
      <c r="A236" s="59" t="s">
        <v>159</v>
      </c>
      <c r="B236" s="60" t="s">
        <v>126</v>
      </c>
      <c r="C236" s="60" t="s">
        <v>283</v>
      </c>
      <c r="D236" s="60" t="s">
        <v>308</v>
      </c>
      <c r="E236" s="60" t="s">
        <v>160</v>
      </c>
      <c r="F236" s="61">
        <v>61.85</v>
      </c>
      <c r="I236" s="57">
        <v>61848.95</v>
      </c>
    </row>
    <row r="237" spans="1:9" ht="15.75" x14ac:dyDescent="0.25">
      <c r="A237" s="59" t="s">
        <v>309</v>
      </c>
      <c r="B237" s="60" t="s">
        <v>126</v>
      </c>
      <c r="C237" s="60" t="s">
        <v>283</v>
      </c>
      <c r="D237" s="60" t="s">
        <v>310</v>
      </c>
      <c r="E237" s="60"/>
      <c r="F237" s="61">
        <v>6777.53</v>
      </c>
      <c r="I237" s="56">
        <v>6777532</v>
      </c>
    </row>
    <row r="238" spans="1:9" ht="31.5" x14ac:dyDescent="0.25">
      <c r="A238" s="59" t="s">
        <v>157</v>
      </c>
      <c r="B238" s="60" t="s">
        <v>126</v>
      </c>
      <c r="C238" s="60" t="s">
        <v>283</v>
      </c>
      <c r="D238" s="60" t="s">
        <v>310</v>
      </c>
      <c r="E238" s="60" t="s">
        <v>158</v>
      </c>
      <c r="F238" s="61">
        <v>6777.53</v>
      </c>
      <c r="I238" s="56">
        <v>6777532</v>
      </c>
    </row>
    <row r="239" spans="1:9" ht="31.5" x14ac:dyDescent="0.25">
      <c r="A239" s="59" t="s">
        <v>159</v>
      </c>
      <c r="B239" s="60" t="s">
        <v>126</v>
      </c>
      <c r="C239" s="60" t="s">
        <v>283</v>
      </c>
      <c r="D239" s="60" t="s">
        <v>310</v>
      </c>
      <c r="E239" s="60" t="s">
        <v>160</v>
      </c>
      <c r="F239" s="61">
        <v>6777.53</v>
      </c>
      <c r="I239" s="57">
        <v>6777532</v>
      </c>
    </row>
    <row r="240" spans="1:9" ht="31.5" x14ac:dyDescent="0.25">
      <c r="A240" s="59" t="s">
        <v>311</v>
      </c>
      <c r="B240" s="60" t="s">
        <v>126</v>
      </c>
      <c r="C240" s="60" t="s">
        <v>283</v>
      </c>
      <c r="D240" s="60" t="s">
        <v>312</v>
      </c>
      <c r="E240" s="60"/>
      <c r="F240" s="61">
        <v>457.02</v>
      </c>
      <c r="I240" s="56">
        <v>457018.35</v>
      </c>
    </row>
    <row r="241" spans="1:9" ht="31.5" x14ac:dyDescent="0.25">
      <c r="A241" s="59" t="s">
        <v>157</v>
      </c>
      <c r="B241" s="60" t="s">
        <v>126</v>
      </c>
      <c r="C241" s="60" t="s">
        <v>283</v>
      </c>
      <c r="D241" s="60" t="s">
        <v>312</v>
      </c>
      <c r="E241" s="60" t="s">
        <v>158</v>
      </c>
      <c r="F241" s="61">
        <v>457.02</v>
      </c>
      <c r="I241" s="56">
        <v>457018.35</v>
      </c>
    </row>
    <row r="242" spans="1:9" ht="31.5" x14ac:dyDescent="0.25">
      <c r="A242" s="59" t="s">
        <v>159</v>
      </c>
      <c r="B242" s="60" t="s">
        <v>126</v>
      </c>
      <c r="C242" s="60" t="s">
        <v>283</v>
      </c>
      <c r="D242" s="60" t="s">
        <v>312</v>
      </c>
      <c r="E242" s="60" t="s">
        <v>160</v>
      </c>
      <c r="F242" s="61">
        <v>457.02</v>
      </c>
      <c r="I242" s="57">
        <v>457018.35</v>
      </c>
    </row>
    <row r="243" spans="1:9" ht="15.75" x14ac:dyDescent="0.25">
      <c r="A243" s="59" t="s">
        <v>313</v>
      </c>
      <c r="B243" s="60" t="s">
        <v>126</v>
      </c>
      <c r="C243" s="60" t="s">
        <v>283</v>
      </c>
      <c r="D243" s="60" t="s">
        <v>314</v>
      </c>
      <c r="E243" s="60"/>
      <c r="F243" s="61">
        <v>48.91</v>
      </c>
      <c r="I243" s="56">
        <v>48907.44</v>
      </c>
    </row>
    <row r="244" spans="1:9" ht="31.5" x14ac:dyDescent="0.25">
      <c r="A244" s="59" t="s">
        <v>157</v>
      </c>
      <c r="B244" s="60" t="s">
        <v>126</v>
      </c>
      <c r="C244" s="60" t="s">
        <v>283</v>
      </c>
      <c r="D244" s="60" t="s">
        <v>314</v>
      </c>
      <c r="E244" s="60" t="s">
        <v>158</v>
      </c>
      <c r="F244" s="61">
        <v>48.91</v>
      </c>
      <c r="I244" s="56">
        <v>48907.44</v>
      </c>
    </row>
    <row r="245" spans="1:9" ht="31.5" x14ac:dyDescent="0.25">
      <c r="A245" s="59" t="s">
        <v>159</v>
      </c>
      <c r="B245" s="60" t="s">
        <v>126</v>
      </c>
      <c r="C245" s="60" t="s">
        <v>283</v>
      </c>
      <c r="D245" s="60" t="s">
        <v>314</v>
      </c>
      <c r="E245" s="60" t="s">
        <v>160</v>
      </c>
      <c r="F245" s="61">
        <v>48.91</v>
      </c>
      <c r="I245" s="57">
        <v>48907.44</v>
      </c>
    </row>
    <row r="246" spans="1:9" ht="15.75" x14ac:dyDescent="0.25">
      <c r="A246" s="59" t="s">
        <v>315</v>
      </c>
      <c r="B246" s="60" t="s">
        <v>126</v>
      </c>
      <c r="C246" s="60" t="s">
        <v>283</v>
      </c>
      <c r="D246" s="60" t="s">
        <v>316</v>
      </c>
      <c r="E246" s="60"/>
      <c r="F246" s="61">
        <v>142.33000000000001</v>
      </c>
      <c r="I246" s="56">
        <v>142324.22</v>
      </c>
    </row>
    <row r="247" spans="1:9" ht="31.5" x14ac:dyDescent="0.25">
      <c r="A247" s="59" t="s">
        <v>157</v>
      </c>
      <c r="B247" s="60" t="s">
        <v>126</v>
      </c>
      <c r="C247" s="60" t="s">
        <v>283</v>
      </c>
      <c r="D247" s="60" t="s">
        <v>316</v>
      </c>
      <c r="E247" s="60" t="s">
        <v>158</v>
      </c>
      <c r="F247" s="61">
        <v>142.33000000000001</v>
      </c>
      <c r="I247" s="56">
        <v>142324.22</v>
      </c>
    </row>
    <row r="248" spans="1:9" ht="31.5" x14ac:dyDescent="0.25">
      <c r="A248" s="59" t="s">
        <v>159</v>
      </c>
      <c r="B248" s="60" t="s">
        <v>126</v>
      </c>
      <c r="C248" s="60" t="s">
        <v>283</v>
      </c>
      <c r="D248" s="60" t="s">
        <v>316</v>
      </c>
      <c r="E248" s="60" t="s">
        <v>160</v>
      </c>
      <c r="F248" s="61">
        <v>142.33000000000001</v>
      </c>
      <c r="I248" s="57">
        <v>142324.22</v>
      </c>
    </row>
    <row r="249" spans="1:9" ht="15.75" x14ac:dyDescent="0.25">
      <c r="A249" s="59" t="s">
        <v>317</v>
      </c>
      <c r="B249" s="60" t="s">
        <v>126</v>
      </c>
      <c r="C249" s="60" t="s">
        <v>283</v>
      </c>
      <c r="D249" s="60" t="s">
        <v>318</v>
      </c>
      <c r="E249" s="60"/>
      <c r="F249" s="61">
        <v>367.02</v>
      </c>
      <c r="I249" s="56">
        <v>367021.5</v>
      </c>
    </row>
    <row r="250" spans="1:9" ht="31.5" x14ac:dyDescent="0.25">
      <c r="A250" s="59" t="s">
        <v>157</v>
      </c>
      <c r="B250" s="60" t="s">
        <v>126</v>
      </c>
      <c r="C250" s="60" t="s">
        <v>283</v>
      </c>
      <c r="D250" s="60" t="s">
        <v>318</v>
      </c>
      <c r="E250" s="60" t="s">
        <v>158</v>
      </c>
      <c r="F250" s="61">
        <v>367.02</v>
      </c>
      <c r="I250" s="56">
        <v>367021.5</v>
      </c>
    </row>
    <row r="251" spans="1:9" ht="31.5" x14ac:dyDescent="0.25">
      <c r="A251" s="59" t="s">
        <v>159</v>
      </c>
      <c r="B251" s="60" t="s">
        <v>126</v>
      </c>
      <c r="C251" s="60" t="s">
        <v>283</v>
      </c>
      <c r="D251" s="60" t="s">
        <v>318</v>
      </c>
      <c r="E251" s="60" t="s">
        <v>160</v>
      </c>
      <c r="F251" s="61">
        <v>367.02</v>
      </c>
      <c r="I251" s="57">
        <v>367021.5</v>
      </c>
    </row>
    <row r="252" spans="1:9" ht="15.75" x14ac:dyDescent="0.25">
      <c r="A252" s="59" t="s">
        <v>319</v>
      </c>
      <c r="B252" s="60" t="s">
        <v>126</v>
      </c>
      <c r="C252" s="60" t="s">
        <v>283</v>
      </c>
      <c r="D252" s="60" t="s">
        <v>320</v>
      </c>
      <c r="E252" s="60"/>
      <c r="F252" s="61">
        <v>808.89</v>
      </c>
      <c r="I252" s="56">
        <v>808890.03</v>
      </c>
    </row>
    <row r="253" spans="1:9" ht="31.5" x14ac:dyDescent="0.25">
      <c r="A253" s="59" t="s">
        <v>157</v>
      </c>
      <c r="B253" s="60" t="s">
        <v>126</v>
      </c>
      <c r="C253" s="60" t="s">
        <v>283</v>
      </c>
      <c r="D253" s="60" t="s">
        <v>320</v>
      </c>
      <c r="E253" s="60" t="s">
        <v>158</v>
      </c>
      <c r="F253" s="61">
        <v>808.89</v>
      </c>
      <c r="I253" s="56">
        <v>808890.03</v>
      </c>
    </row>
    <row r="254" spans="1:9" ht="31.5" x14ac:dyDescent="0.25">
      <c r="A254" s="59" t="s">
        <v>159</v>
      </c>
      <c r="B254" s="60" t="s">
        <v>126</v>
      </c>
      <c r="C254" s="60" t="s">
        <v>283</v>
      </c>
      <c r="D254" s="60" t="s">
        <v>320</v>
      </c>
      <c r="E254" s="60" t="s">
        <v>160</v>
      </c>
      <c r="F254" s="61">
        <v>808.89</v>
      </c>
      <c r="I254" s="57">
        <v>808890.03</v>
      </c>
    </row>
    <row r="255" spans="1:9" ht="15.75" x14ac:dyDescent="0.25">
      <c r="A255" s="59" t="s">
        <v>321</v>
      </c>
      <c r="B255" s="60" t="s">
        <v>126</v>
      </c>
      <c r="C255" s="60" t="s">
        <v>283</v>
      </c>
      <c r="D255" s="60" t="s">
        <v>322</v>
      </c>
      <c r="E255" s="60"/>
      <c r="F255" s="61">
        <v>118.17</v>
      </c>
      <c r="I255" s="56">
        <v>118168</v>
      </c>
    </row>
    <row r="256" spans="1:9" ht="31.5" x14ac:dyDescent="0.25">
      <c r="A256" s="59" t="s">
        <v>157</v>
      </c>
      <c r="B256" s="60" t="s">
        <v>126</v>
      </c>
      <c r="C256" s="60" t="s">
        <v>283</v>
      </c>
      <c r="D256" s="60" t="s">
        <v>322</v>
      </c>
      <c r="E256" s="60" t="s">
        <v>158</v>
      </c>
      <c r="F256" s="61">
        <v>118.17</v>
      </c>
      <c r="I256" s="56">
        <v>118168</v>
      </c>
    </row>
    <row r="257" spans="1:9" ht="31.5" x14ac:dyDescent="0.25">
      <c r="A257" s="59" t="s">
        <v>159</v>
      </c>
      <c r="B257" s="60" t="s">
        <v>126</v>
      </c>
      <c r="C257" s="60" t="s">
        <v>283</v>
      </c>
      <c r="D257" s="60" t="s">
        <v>322</v>
      </c>
      <c r="E257" s="60" t="s">
        <v>160</v>
      </c>
      <c r="F257" s="61">
        <v>118.17</v>
      </c>
      <c r="I257" s="57">
        <v>118168</v>
      </c>
    </row>
    <row r="258" spans="1:9" ht="31.5" x14ac:dyDescent="0.25">
      <c r="A258" s="59" t="s">
        <v>323</v>
      </c>
      <c r="B258" s="60" t="s">
        <v>126</v>
      </c>
      <c r="C258" s="60" t="s">
        <v>283</v>
      </c>
      <c r="D258" s="60" t="s">
        <v>324</v>
      </c>
      <c r="E258" s="60"/>
      <c r="F258" s="61">
        <v>37765.22</v>
      </c>
      <c r="I258" s="56">
        <v>37765223.979999997</v>
      </c>
    </row>
    <row r="259" spans="1:9" ht="31.5" x14ac:dyDescent="0.25">
      <c r="A259" s="59" t="s">
        <v>157</v>
      </c>
      <c r="B259" s="60" t="s">
        <v>126</v>
      </c>
      <c r="C259" s="60" t="s">
        <v>283</v>
      </c>
      <c r="D259" s="60" t="s">
        <v>324</v>
      </c>
      <c r="E259" s="60" t="s">
        <v>158</v>
      </c>
      <c r="F259" s="61">
        <v>37765.22</v>
      </c>
      <c r="I259" s="56">
        <v>37765223.979999997</v>
      </c>
    </row>
    <row r="260" spans="1:9" ht="31.5" x14ac:dyDescent="0.25">
      <c r="A260" s="59" t="s">
        <v>159</v>
      </c>
      <c r="B260" s="60" t="s">
        <v>126</v>
      </c>
      <c r="C260" s="60" t="s">
        <v>283</v>
      </c>
      <c r="D260" s="60" t="s">
        <v>324</v>
      </c>
      <c r="E260" s="60" t="s">
        <v>160</v>
      </c>
      <c r="F260" s="61">
        <v>37765.22</v>
      </c>
      <c r="I260" s="57">
        <v>37765223.979999997</v>
      </c>
    </row>
    <row r="261" spans="1:9" ht="47.25" x14ac:dyDescent="0.25">
      <c r="A261" s="59" t="s">
        <v>325</v>
      </c>
      <c r="B261" s="60" t="s">
        <v>126</v>
      </c>
      <c r="C261" s="60" t="s">
        <v>283</v>
      </c>
      <c r="D261" s="60" t="s">
        <v>326</v>
      </c>
      <c r="E261" s="60"/>
      <c r="F261" s="61">
        <v>5450.3</v>
      </c>
      <c r="I261" s="56">
        <v>5450300</v>
      </c>
    </row>
    <row r="262" spans="1:9" ht="31.5" x14ac:dyDescent="0.25">
      <c r="A262" s="59" t="s">
        <v>157</v>
      </c>
      <c r="B262" s="60" t="s">
        <v>126</v>
      </c>
      <c r="C262" s="60" t="s">
        <v>283</v>
      </c>
      <c r="D262" s="60" t="s">
        <v>326</v>
      </c>
      <c r="E262" s="60" t="s">
        <v>158</v>
      </c>
      <c r="F262" s="61">
        <v>5450.3</v>
      </c>
      <c r="I262" s="56">
        <v>5450300</v>
      </c>
    </row>
    <row r="263" spans="1:9" ht="31.5" x14ac:dyDescent="0.25">
      <c r="A263" s="59" t="s">
        <v>159</v>
      </c>
      <c r="B263" s="60" t="s">
        <v>126</v>
      </c>
      <c r="C263" s="60" t="s">
        <v>283</v>
      </c>
      <c r="D263" s="60" t="s">
        <v>326</v>
      </c>
      <c r="E263" s="60" t="s">
        <v>160</v>
      </c>
      <c r="F263" s="61">
        <v>5450.3</v>
      </c>
      <c r="I263" s="57">
        <v>5450300</v>
      </c>
    </row>
    <row r="264" spans="1:9" ht="47.25" x14ac:dyDescent="0.25">
      <c r="A264" s="59" t="s">
        <v>327</v>
      </c>
      <c r="B264" s="60" t="s">
        <v>126</v>
      </c>
      <c r="C264" s="60" t="s">
        <v>283</v>
      </c>
      <c r="D264" s="60" t="s">
        <v>328</v>
      </c>
      <c r="E264" s="60"/>
      <c r="F264" s="61">
        <v>22961.31</v>
      </c>
      <c r="I264" s="56">
        <v>22961313.469999999</v>
      </c>
    </row>
    <row r="265" spans="1:9" ht="94.5" x14ac:dyDescent="0.25">
      <c r="A265" s="62" t="s">
        <v>329</v>
      </c>
      <c r="B265" s="60" t="s">
        <v>126</v>
      </c>
      <c r="C265" s="60" t="s">
        <v>283</v>
      </c>
      <c r="D265" s="60" t="s">
        <v>330</v>
      </c>
      <c r="E265" s="60"/>
      <c r="F265" s="61">
        <v>22961.31</v>
      </c>
      <c r="I265" s="56">
        <v>22961313.469999999</v>
      </c>
    </row>
    <row r="266" spans="1:9" ht="15.75" x14ac:dyDescent="0.25">
      <c r="A266" s="59" t="s">
        <v>137</v>
      </c>
      <c r="B266" s="60" t="s">
        <v>126</v>
      </c>
      <c r="C266" s="60" t="s">
        <v>283</v>
      </c>
      <c r="D266" s="60" t="s">
        <v>330</v>
      </c>
      <c r="E266" s="60" t="s">
        <v>138</v>
      </c>
      <c r="F266" s="61">
        <v>22961.31</v>
      </c>
      <c r="I266" s="56">
        <v>22961313.469999999</v>
      </c>
    </row>
    <row r="267" spans="1:9" ht="15.75" x14ac:dyDescent="0.25">
      <c r="A267" s="59" t="s">
        <v>139</v>
      </c>
      <c r="B267" s="60" t="s">
        <v>126</v>
      </c>
      <c r="C267" s="60" t="s">
        <v>283</v>
      </c>
      <c r="D267" s="60" t="s">
        <v>330</v>
      </c>
      <c r="E267" s="60" t="s">
        <v>140</v>
      </c>
      <c r="F267" s="61">
        <v>22961.31</v>
      </c>
      <c r="I267" s="57">
        <v>22961313.469999999</v>
      </c>
    </row>
    <row r="268" spans="1:9" ht="15.75" x14ac:dyDescent="0.25">
      <c r="A268" s="59" t="s">
        <v>15</v>
      </c>
      <c r="B268" s="60" t="s">
        <v>126</v>
      </c>
      <c r="C268" s="60" t="s">
        <v>331</v>
      </c>
      <c r="D268" s="60"/>
      <c r="E268" s="60"/>
      <c r="F268" s="61">
        <v>3619.6</v>
      </c>
      <c r="I268" s="56">
        <v>3619594.98</v>
      </c>
    </row>
    <row r="269" spans="1:9" ht="31.5" x14ac:dyDescent="0.25">
      <c r="A269" s="59" t="s">
        <v>290</v>
      </c>
      <c r="B269" s="60" t="s">
        <v>126</v>
      </c>
      <c r="C269" s="60" t="s">
        <v>331</v>
      </c>
      <c r="D269" s="60" t="s">
        <v>291</v>
      </c>
      <c r="E269" s="60"/>
      <c r="F269" s="61">
        <v>3619.6</v>
      </c>
      <c r="I269" s="56">
        <v>3619594.98</v>
      </c>
    </row>
    <row r="270" spans="1:9" ht="15.75" x14ac:dyDescent="0.25">
      <c r="A270" s="59" t="s">
        <v>177</v>
      </c>
      <c r="B270" s="60" t="s">
        <v>126</v>
      </c>
      <c r="C270" s="60" t="s">
        <v>331</v>
      </c>
      <c r="D270" s="60" t="s">
        <v>303</v>
      </c>
      <c r="E270" s="60"/>
      <c r="F270" s="61">
        <v>3619.6</v>
      </c>
      <c r="I270" s="56">
        <v>3619594.98</v>
      </c>
    </row>
    <row r="271" spans="1:9" ht="47.25" x14ac:dyDescent="0.25">
      <c r="A271" s="59" t="s">
        <v>327</v>
      </c>
      <c r="B271" s="60" t="s">
        <v>126</v>
      </c>
      <c r="C271" s="60" t="s">
        <v>331</v>
      </c>
      <c r="D271" s="60" t="s">
        <v>328</v>
      </c>
      <c r="E271" s="60"/>
      <c r="F271" s="61">
        <v>3619.6</v>
      </c>
      <c r="I271" s="56">
        <v>3619594.98</v>
      </c>
    </row>
    <row r="272" spans="1:9" ht="94.5" x14ac:dyDescent="0.25">
      <c r="A272" s="62" t="s">
        <v>329</v>
      </c>
      <c r="B272" s="60" t="s">
        <v>126</v>
      </c>
      <c r="C272" s="60" t="s">
        <v>331</v>
      </c>
      <c r="D272" s="60" t="s">
        <v>330</v>
      </c>
      <c r="E272" s="60"/>
      <c r="F272" s="61">
        <v>3619.6</v>
      </c>
      <c r="I272" s="56">
        <v>3619594.98</v>
      </c>
    </row>
    <row r="273" spans="1:9" ht="15.75" x14ac:dyDescent="0.25">
      <c r="A273" s="59" t="s">
        <v>137</v>
      </c>
      <c r="B273" s="60" t="s">
        <v>126</v>
      </c>
      <c r="C273" s="60" t="s">
        <v>331</v>
      </c>
      <c r="D273" s="60" t="s">
        <v>330</v>
      </c>
      <c r="E273" s="60" t="s">
        <v>138</v>
      </c>
      <c r="F273" s="61">
        <v>3619.6</v>
      </c>
      <c r="I273" s="56">
        <v>3619594.98</v>
      </c>
    </row>
    <row r="274" spans="1:9" ht="15.75" x14ac:dyDescent="0.25">
      <c r="A274" s="59" t="s">
        <v>139</v>
      </c>
      <c r="B274" s="60" t="s">
        <v>126</v>
      </c>
      <c r="C274" s="60" t="s">
        <v>331</v>
      </c>
      <c r="D274" s="60" t="s">
        <v>330</v>
      </c>
      <c r="E274" s="60" t="s">
        <v>140</v>
      </c>
      <c r="F274" s="61">
        <v>3619.6</v>
      </c>
      <c r="I274" s="57">
        <v>3619594.98</v>
      </c>
    </row>
    <row r="275" spans="1:9" ht="15.75" x14ac:dyDescent="0.25">
      <c r="A275" s="59" t="s">
        <v>16</v>
      </c>
      <c r="B275" s="60" t="s">
        <v>126</v>
      </c>
      <c r="C275" s="60" t="s">
        <v>332</v>
      </c>
      <c r="D275" s="60"/>
      <c r="E275" s="60"/>
      <c r="F275" s="61">
        <v>44000.32</v>
      </c>
      <c r="I275" s="56">
        <v>44000319.590000004</v>
      </c>
    </row>
    <row r="276" spans="1:9" ht="31.5" x14ac:dyDescent="0.25">
      <c r="A276" s="59" t="s">
        <v>72</v>
      </c>
      <c r="B276" s="60" t="s">
        <v>126</v>
      </c>
      <c r="C276" s="60" t="s">
        <v>333</v>
      </c>
      <c r="D276" s="60"/>
      <c r="E276" s="60"/>
      <c r="F276" s="61">
        <v>328.5</v>
      </c>
      <c r="I276" s="56">
        <v>328500</v>
      </c>
    </row>
    <row r="277" spans="1:9" ht="31.5" x14ac:dyDescent="0.25">
      <c r="A277" s="59" t="s">
        <v>240</v>
      </c>
      <c r="B277" s="60" t="s">
        <v>126</v>
      </c>
      <c r="C277" s="60" t="s">
        <v>333</v>
      </c>
      <c r="D277" s="60" t="s">
        <v>241</v>
      </c>
      <c r="E277" s="60"/>
      <c r="F277" s="61">
        <v>125</v>
      </c>
      <c r="I277" s="56">
        <v>125000</v>
      </c>
    </row>
    <row r="278" spans="1:9" ht="15.75" x14ac:dyDescent="0.25">
      <c r="A278" s="59" t="s">
        <v>177</v>
      </c>
      <c r="B278" s="60" t="s">
        <v>126</v>
      </c>
      <c r="C278" s="60" t="s">
        <v>333</v>
      </c>
      <c r="D278" s="60" t="s">
        <v>250</v>
      </c>
      <c r="E278" s="60"/>
      <c r="F278" s="61">
        <v>125</v>
      </c>
      <c r="I278" s="56">
        <v>125000</v>
      </c>
    </row>
    <row r="279" spans="1:9" ht="31.5" x14ac:dyDescent="0.25">
      <c r="A279" s="59" t="s">
        <v>251</v>
      </c>
      <c r="B279" s="60" t="s">
        <v>126</v>
      </c>
      <c r="C279" s="60" t="s">
        <v>333</v>
      </c>
      <c r="D279" s="60" t="s">
        <v>252</v>
      </c>
      <c r="E279" s="60"/>
      <c r="F279" s="61">
        <v>125</v>
      </c>
      <c r="I279" s="56">
        <v>125000</v>
      </c>
    </row>
    <row r="280" spans="1:9" ht="15.75" x14ac:dyDescent="0.25">
      <c r="A280" s="59" t="s">
        <v>151</v>
      </c>
      <c r="B280" s="60" t="s">
        <v>126</v>
      </c>
      <c r="C280" s="60" t="s">
        <v>333</v>
      </c>
      <c r="D280" s="60" t="s">
        <v>253</v>
      </c>
      <c r="E280" s="60"/>
      <c r="F280" s="61">
        <v>125</v>
      </c>
      <c r="I280" s="56">
        <v>125000</v>
      </c>
    </row>
    <row r="281" spans="1:9" ht="31.5" x14ac:dyDescent="0.25">
      <c r="A281" s="59" t="s">
        <v>157</v>
      </c>
      <c r="B281" s="60" t="s">
        <v>126</v>
      </c>
      <c r="C281" s="60" t="s">
        <v>333</v>
      </c>
      <c r="D281" s="60" t="s">
        <v>253</v>
      </c>
      <c r="E281" s="60" t="s">
        <v>158</v>
      </c>
      <c r="F281" s="61">
        <v>125</v>
      </c>
      <c r="I281" s="56">
        <v>125000</v>
      </c>
    </row>
    <row r="282" spans="1:9" ht="31.5" x14ac:dyDescent="0.25">
      <c r="A282" s="59" t="s">
        <v>159</v>
      </c>
      <c r="B282" s="60" t="s">
        <v>126</v>
      </c>
      <c r="C282" s="60" t="s">
        <v>333</v>
      </c>
      <c r="D282" s="60" t="s">
        <v>253</v>
      </c>
      <c r="E282" s="60" t="s">
        <v>160</v>
      </c>
      <c r="F282" s="61">
        <v>125</v>
      </c>
      <c r="I282" s="57">
        <v>125000</v>
      </c>
    </row>
    <row r="283" spans="1:9" ht="31.5" x14ac:dyDescent="0.25">
      <c r="A283" s="59" t="s">
        <v>290</v>
      </c>
      <c r="B283" s="60" t="s">
        <v>126</v>
      </c>
      <c r="C283" s="60" t="s">
        <v>333</v>
      </c>
      <c r="D283" s="60" t="s">
        <v>291</v>
      </c>
      <c r="E283" s="60"/>
      <c r="F283" s="61">
        <v>203.5</v>
      </c>
      <c r="I283" s="56">
        <v>203500</v>
      </c>
    </row>
    <row r="284" spans="1:9" ht="15.75" x14ac:dyDescent="0.25">
      <c r="A284" s="59" t="s">
        <v>177</v>
      </c>
      <c r="B284" s="60" t="s">
        <v>126</v>
      </c>
      <c r="C284" s="60" t="s">
        <v>333</v>
      </c>
      <c r="D284" s="60" t="s">
        <v>303</v>
      </c>
      <c r="E284" s="60"/>
      <c r="F284" s="61">
        <v>203.5</v>
      </c>
      <c r="I284" s="56">
        <v>203500</v>
      </c>
    </row>
    <row r="285" spans="1:9" ht="31.5" x14ac:dyDescent="0.25">
      <c r="A285" s="59" t="s">
        <v>304</v>
      </c>
      <c r="B285" s="60" t="s">
        <v>126</v>
      </c>
      <c r="C285" s="60" t="s">
        <v>333</v>
      </c>
      <c r="D285" s="60" t="s">
        <v>305</v>
      </c>
      <c r="E285" s="60"/>
      <c r="F285" s="61">
        <v>203.5</v>
      </c>
      <c r="I285" s="56">
        <v>203500</v>
      </c>
    </row>
    <row r="286" spans="1:9" ht="15.75" x14ac:dyDescent="0.25">
      <c r="A286" s="59" t="s">
        <v>151</v>
      </c>
      <c r="B286" s="60" t="s">
        <v>126</v>
      </c>
      <c r="C286" s="60" t="s">
        <v>333</v>
      </c>
      <c r="D286" s="60" t="s">
        <v>306</v>
      </c>
      <c r="E286" s="60"/>
      <c r="F286" s="61">
        <v>203.5</v>
      </c>
      <c r="I286" s="56">
        <v>203500</v>
      </c>
    </row>
    <row r="287" spans="1:9" ht="31.5" x14ac:dyDescent="0.25">
      <c r="A287" s="59" t="s">
        <v>157</v>
      </c>
      <c r="B287" s="60" t="s">
        <v>126</v>
      </c>
      <c r="C287" s="60" t="s">
        <v>333</v>
      </c>
      <c r="D287" s="60" t="s">
        <v>306</v>
      </c>
      <c r="E287" s="60" t="s">
        <v>158</v>
      </c>
      <c r="F287" s="61">
        <v>203.5</v>
      </c>
      <c r="I287" s="56">
        <v>203500</v>
      </c>
    </row>
    <row r="288" spans="1:9" ht="31.5" x14ac:dyDescent="0.25">
      <c r="A288" s="59" t="s">
        <v>159</v>
      </c>
      <c r="B288" s="60" t="s">
        <v>126</v>
      </c>
      <c r="C288" s="60" t="s">
        <v>333</v>
      </c>
      <c r="D288" s="60" t="s">
        <v>306</v>
      </c>
      <c r="E288" s="60" t="s">
        <v>160</v>
      </c>
      <c r="F288" s="61">
        <v>203.5</v>
      </c>
      <c r="I288" s="57">
        <v>203500</v>
      </c>
    </row>
    <row r="289" spans="1:9" ht="15.75" x14ac:dyDescent="0.25">
      <c r="A289" s="59" t="s">
        <v>75</v>
      </c>
      <c r="B289" s="60" t="s">
        <v>126</v>
      </c>
      <c r="C289" s="60" t="s">
        <v>334</v>
      </c>
      <c r="D289" s="60"/>
      <c r="E289" s="60"/>
      <c r="F289" s="61">
        <v>43671.82</v>
      </c>
      <c r="I289" s="56">
        <v>43671819.590000004</v>
      </c>
    </row>
    <row r="290" spans="1:9" ht="47.25" x14ac:dyDescent="0.25">
      <c r="A290" s="59" t="s">
        <v>129</v>
      </c>
      <c r="B290" s="60" t="s">
        <v>126</v>
      </c>
      <c r="C290" s="60" t="s">
        <v>334</v>
      </c>
      <c r="D290" s="60" t="s">
        <v>130</v>
      </c>
      <c r="E290" s="60"/>
      <c r="F290" s="61">
        <v>233.51</v>
      </c>
      <c r="I290" s="56">
        <v>233511.32</v>
      </c>
    </row>
    <row r="291" spans="1:9" ht="15.75" x14ac:dyDescent="0.25">
      <c r="A291" s="59" t="s">
        <v>133</v>
      </c>
      <c r="B291" s="60" t="s">
        <v>126</v>
      </c>
      <c r="C291" s="60" t="s">
        <v>334</v>
      </c>
      <c r="D291" s="60" t="s">
        <v>142</v>
      </c>
      <c r="E291" s="60"/>
      <c r="F291" s="61">
        <v>233.51</v>
      </c>
      <c r="I291" s="56">
        <v>233511.32</v>
      </c>
    </row>
    <row r="292" spans="1:9" ht="15.75" x14ac:dyDescent="0.25">
      <c r="A292" s="59" t="s">
        <v>133</v>
      </c>
      <c r="B292" s="60" t="s">
        <v>126</v>
      </c>
      <c r="C292" s="60" t="s">
        <v>334</v>
      </c>
      <c r="D292" s="60" t="s">
        <v>143</v>
      </c>
      <c r="E292" s="60"/>
      <c r="F292" s="61">
        <v>233.51</v>
      </c>
      <c r="I292" s="56">
        <v>233511.32</v>
      </c>
    </row>
    <row r="293" spans="1:9" ht="63" x14ac:dyDescent="0.25">
      <c r="A293" s="59" t="s">
        <v>163</v>
      </c>
      <c r="B293" s="60" t="s">
        <v>126</v>
      </c>
      <c r="C293" s="60" t="s">
        <v>334</v>
      </c>
      <c r="D293" s="60" t="s">
        <v>164</v>
      </c>
      <c r="E293" s="60"/>
      <c r="F293" s="61">
        <v>233.51</v>
      </c>
      <c r="I293" s="56">
        <v>233511.32</v>
      </c>
    </row>
    <row r="294" spans="1:9" ht="31.5" x14ac:dyDescent="0.25">
      <c r="A294" s="59" t="s">
        <v>266</v>
      </c>
      <c r="B294" s="60" t="s">
        <v>126</v>
      </c>
      <c r="C294" s="60" t="s">
        <v>334</v>
      </c>
      <c r="D294" s="60" t="s">
        <v>164</v>
      </c>
      <c r="E294" s="60" t="s">
        <v>267</v>
      </c>
      <c r="F294" s="61">
        <v>233.51</v>
      </c>
      <c r="I294" s="56">
        <v>233511.32</v>
      </c>
    </row>
    <row r="295" spans="1:9" ht="15.75" x14ac:dyDescent="0.25">
      <c r="A295" s="59" t="s">
        <v>335</v>
      </c>
      <c r="B295" s="60" t="s">
        <v>126</v>
      </c>
      <c r="C295" s="60" t="s">
        <v>334</v>
      </c>
      <c r="D295" s="60" t="s">
        <v>164</v>
      </c>
      <c r="E295" s="60" t="s">
        <v>336</v>
      </c>
      <c r="F295" s="61">
        <v>233.51</v>
      </c>
      <c r="I295" s="57">
        <v>233511.32</v>
      </c>
    </row>
    <row r="296" spans="1:9" ht="31.5" x14ac:dyDescent="0.25">
      <c r="A296" s="59" t="s">
        <v>187</v>
      </c>
      <c r="B296" s="60" t="s">
        <v>126</v>
      </c>
      <c r="C296" s="60" t="s">
        <v>334</v>
      </c>
      <c r="D296" s="60" t="s">
        <v>188</v>
      </c>
      <c r="E296" s="60"/>
      <c r="F296" s="61">
        <v>43438.31</v>
      </c>
      <c r="I296" s="56">
        <v>43438308.270000003</v>
      </c>
    </row>
    <row r="297" spans="1:9" ht="15.75" x14ac:dyDescent="0.25">
      <c r="A297" s="59" t="s">
        <v>177</v>
      </c>
      <c r="B297" s="60" t="s">
        <v>126</v>
      </c>
      <c r="C297" s="60" t="s">
        <v>334</v>
      </c>
      <c r="D297" s="60" t="s">
        <v>189</v>
      </c>
      <c r="E297" s="60"/>
      <c r="F297" s="61">
        <v>43438.31</v>
      </c>
      <c r="I297" s="56">
        <v>43438308.270000003</v>
      </c>
    </row>
    <row r="298" spans="1:9" ht="47.25" x14ac:dyDescent="0.25">
      <c r="A298" s="59" t="s">
        <v>337</v>
      </c>
      <c r="B298" s="60" t="s">
        <v>126</v>
      </c>
      <c r="C298" s="60" t="s">
        <v>334</v>
      </c>
      <c r="D298" s="60" t="s">
        <v>338</v>
      </c>
      <c r="E298" s="60"/>
      <c r="F298" s="61">
        <v>41630.32</v>
      </c>
      <c r="I298" s="56">
        <v>41630322.75</v>
      </c>
    </row>
    <row r="299" spans="1:9" ht="15.75" x14ac:dyDescent="0.25">
      <c r="A299" s="59" t="s">
        <v>151</v>
      </c>
      <c r="B299" s="60" t="s">
        <v>126</v>
      </c>
      <c r="C299" s="60" t="s">
        <v>334</v>
      </c>
      <c r="D299" s="60" t="s">
        <v>339</v>
      </c>
      <c r="E299" s="60"/>
      <c r="F299" s="61">
        <v>32647</v>
      </c>
      <c r="I299" s="56">
        <v>32647003.809999999</v>
      </c>
    </row>
    <row r="300" spans="1:9" ht="31.5" x14ac:dyDescent="0.25">
      <c r="A300" s="59" t="s">
        <v>266</v>
      </c>
      <c r="B300" s="60" t="s">
        <v>126</v>
      </c>
      <c r="C300" s="60" t="s">
        <v>334</v>
      </c>
      <c r="D300" s="60" t="s">
        <v>339</v>
      </c>
      <c r="E300" s="60" t="s">
        <v>267</v>
      </c>
      <c r="F300" s="61">
        <v>32647</v>
      </c>
      <c r="I300" s="56">
        <v>32647003.809999999</v>
      </c>
    </row>
    <row r="301" spans="1:9" ht="15.75" x14ac:dyDescent="0.25">
      <c r="A301" s="59" t="s">
        <v>335</v>
      </c>
      <c r="B301" s="60" t="s">
        <v>126</v>
      </c>
      <c r="C301" s="60" t="s">
        <v>334</v>
      </c>
      <c r="D301" s="60" t="s">
        <v>339</v>
      </c>
      <c r="E301" s="60" t="s">
        <v>336</v>
      </c>
      <c r="F301" s="61">
        <v>32647</v>
      </c>
      <c r="I301" s="57">
        <v>32647003.809999999</v>
      </c>
    </row>
    <row r="302" spans="1:9" ht="31.5" x14ac:dyDescent="0.25">
      <c r="A302" s="59" t="s">
        <v>340</v>
      </c>
      <c r="B302" s="60" t="s">
        <v>126</v>
      </c>
      <c r="C302" s="60" t="s">
        <v>334</v>
      </c>
      <c r="D302" s="60" t="s">
        <v>341</v>
      </c>
      <c r="E302" s="60"/>
      <c r="F302" s="61">
        <v>8089.56</v>
      </c>
      <c r="I302" s="56">
        <v>8089556.0199999996</v>
      </c>
    </row>
    <row r="303" spans="1:9" ht="31.5" x14ac:dyDescent="0.25">
      <c r="A303" s="59" t="s">
        <v>266</v>
      </c>
      <c r="B303" s="60" t="s">
        <v>126</v>
      </c>
      <c r="C303" s="60" t="s">
        <v>334</v>
      </c>
      <c r="D303" s="60" t="s">
        <v>341</v>
      </c>
      <c r="E303" s="60" t="s">
        <v>267</v>
      </c>
      <c r="F303" s="61">
        <v>8089.56</v>
      </c>
      <c r="I303" s="56">
        <v>8089556.0199999996</v>
      </c>
    </row>
    <row r="304" spans="1:9" ht="15.75" x14ac:dyDescent="0.25">
      <c r="A304" s="59" t="s">
        <v>335</v>
      </c>
      <c r="B304" s="60" t="s">
        <v>126</v>
      </c>
      <c r="C304" s="60" t="s">
        <v>334</v>
      </c>
      <c r="D304" s="60" t="s">
        <v>341</v>
      </c>
      <c r="E304" s="60" t="s">
        <v>336</v>
      </c>
      <c r="F304" s="61">
        <v>8089.56</v>
      </c>
      <c r="I304" s="57">
        <v>8089556.0199999996</v>
      </c>
    </row>
    <row r="305" spans="1:9" ht="31.5" x14ac:dyDescent="0.25">
      <c r="A305" s="59" t="s">
        <v>342</v>
      </c>
      <c r="B305" s="60" t="s">
        <v>126</v>
      </c>
      <c r="C305" s="60" t="s">
        <v>334</v>
      </c>
      <c r="D305" s="60" t="s">
        <v>343</v>
      </c>
      <c r="E305" s="60"/>
      <c r="F305" s="61">
        <v>404.58</v>
      </c>
      <c r="I305" s="56">
        <v>404585.8</v>
      </c>
    </row>
    <row r="306" spans="1:9" ht="31.5" x14ac:dyDescent="0.25">
      <c r="A306" s="59" t="s">
        <v>157</v>
      </c>
      <c r="B306" s="60" t="s">
        <v>126</v>
      </c>
      <c r="C306" s="60" t="s">
        <v>334</v>
      </c>
      <c r="D306" s="60" t="s">
        <v>343</v>
      </c>
      <c r="E306" s="60" t="s">
        <v>158</v>
      </c>
      <c r="F306" s="61">
        <v>404.58</v>
      </c>
      <c r="I306" s="56">
        <v>404585.8</v>
      </c>
    </row>
    <row r="307" spans="1:9" ht="31.5" x14ac:dyDescent="0.25">
      <c r="A307" s="59" t="s">
        <v>159</v>
      </c>
      <c r="B307" s="60" t="s">
        <v>126</v>
      </c>
      <c r="C307" s="60" t="s">
        <v>334</v>
      </c>
      <c r="D307" s="60" t="s">
        <v>343</v>
      </c>
      <c r="E307" s="60" t="s">
        <v>160</v>
      </c>
      <c r="F307" s="61">
        <v>404.58</v>
      </c>
      <c r="I307" s="57">
        <v>404585.8</v>
      </c>
    </row>
    <row r="308" spans="1:9" ht="31.5" x14ac:dyDescent="0.25">
      <c r="A308" s="59" t="s">
        <v>344</v>
      </c>
      <c r="B308" s="60" t="s">
        <v>126</v>
      </c>
      <c r="C308" s="60" t="s">
        <v>334</v>
      </c>
      <c r="D308" s="60" t="s">
        <v>345</v>
      </c>
      <c r="E308" s="60"/>
      <c r="F308" s="61">
        <v>489.18</v>
      </c>
      <c r="I308" s="56">
        <v>489177.12</v>
      </c>
    </row>
    <row r="309" spans="1:9" ht="31.5" x14ac:dyDescent="0.25">
      <c r="A309" s="59" t="s">
        <v>266</v>
      </c>
      <c r="B309" s="60" t="s">
        <v>126</v>
      </c>
      <c r="C309" s="60" t="s">
        <v>334</v>
      </c>
      <c r="D309" s="60" t="s">
        <v>345</v>
      </c>
      <c r="E309" s="60" t="s">
        <v>267</v>
      </c>
      <c r="F309" s="61">
        <v>489.18</v>
      </c>
      <c r="I309" s="56">
        <v>489177.12</v>
      </c>
    </row>
    <row r="310" spans="1:9" ht="15.75" x14ac:dyDescent="0.25">
      <c r="A310" s="59" t="s">
        <v>335</v>
      </c>
      <c r="B310" s="60" t="s">
        <v>126</v>
      </c>
      <c r="C310" s="60" t="s">
        <v>334</v>
      </c>
      <c r="D310" s="60" t="s">
        <v>345</v>
      </c>
      <c r="E310" s="60" t="s">
        <v>336</v>
      </c>
      <c r="F310" s="61">
        <v>489.18</v>
      </c>
      <c r="I310" s="57">
        <v>489177.12</v>
      </c>
    </row>
    <row r="311" spans="1:9" ht="31.5" x14ac:dyDescent="0.25">
      <c r="A311" s="59" t="s">
        <v>346</v>
      </c>
      <c r="B311" s="60" t="s">
        <v>126</v>
      </c>
      <c r="C311" s="60" t="s">
        <v>334</v>
      </c>
      <c r="D311" s="60" t="s">
        <v>347</v>
      </c>
      <c r="E311" s="60"/>
      <c r="F311" s="61">
        <v>1271.92</v>
      </c>
      <c r="I311" s="56">
        <v>1271915.52</v>
      </c>
    </row>
    <row r="312" spans="1:9" ht="15.75" x14ac:dyDescent="0.25">
      <c r="A312" s="59" t="s">
        <v>348</v>
      </c>
      <c r="B312" s="60" t="s">
        <v>126</v>
      </c>
      <c r="C312" s="60" t="s">
        <v>334</v>
      </c>
      <c r="D312" s="60" t="s">
        <v>349</v>
      </c>
      <c r="E312" s="60"/>
      <c r="F312" s="61">
        <v>188.2</v>
      </c>
      <c r="I312" s="56">
        <v>188200</v>
      </c>
    </row>
    <row r="313" spans="1:9" ht="31.5" x14ac:dyDescent="0.25">
      <c r="A313" s="59" t="s">
        <v>266</v>
      </c>
      <c r="B313" s="60" t="s">
        <v>126</v>
      </c>
      <c r="C313" s="60" t="s">
        <v>334</v>
      </c>
      <c r="D313" s="60" t="s">
        <v>349</v>
      </c>
      <c r="E313" s="60" t="s">
        <v>267</v>
      </c>
      <c r="F313" s="61">
        <v>188.2</v>
      </c>
      <c r="I313" s="56">
        <v>188200</v>
      </c>
    </row>
    <row r="314" spans="1:9" ht="15.75" x14ac:dyDescent="0.25">
      <c r="A314" s="59" t="s">
        <v>335</v>
      </c>
      <c r="B314" s="60" t="s">
        <v>126</v>
      </c>
      <c r="C314" s="60" t="s">
        <v>334</v>
      </c>
      <c r="D314" s="60" t="s">
        <v>349</v>
      </c>
      <c r="E314" s="60" t="s">
        <v>336</v>
      </c>
      <c r="F314" s="61">
        <v>188.2</v>
      </c>
      <c r="I314" s="57">
        <v>188200</v>
      </c>
    </row>
    <row r="315" spans="1:9" ht="15.75" x14ac:dyDescent="0.25">
      <c r="A315" s="59" t="s">
        <v>350</v>
      </c>
      <c r="B315" s="60" t="s">
        <v>126</v>
      </c>
      <c r="C315" s="60" t="s">
        <v>334</v>
      </c>
      <c r="D315" s="60" t="s">
        <v>351</v>
      </c>
      <c r="E315" s="60"/>
      <c r="F315" s="61">
        <v>869.89</v>
      </c>
      <c r="I315" s="56">
        <v>869890.52</v>
      </c>
    </row>
    <row r="316" spans="1:9" ht="63" x14ac:dyDescent="0.25">
      <c r="A316" s="59" t="s">
        <v>153</v>
      </c>
      <c r="B316" s="60" t="s">
        <v>126</v>
      </c>
      <c r="C316" s="60" t="s">
        <v>334</v>
      </c>
      <c r="D316" s="60" t="s">
        <v>351</v>
      </c>
      <c r="E316" s="60" t="s">
        <v>154</v>
      </c>
      <c r="F316" s="61">
        <v>558.38</v>
      </c>
      <c r="I316" s="56">
        <v>558376.97</v>
      </c>
    </row>
    <row r="317" spans="1:9" ht="15.75" x14ac:dyDescent="0.25">
      <c r="A317" s="59" t="s">
        <v>155</v>
      </c>
      <c r="B317" s="60" t="s">
        <v>126</v>
      </c>
      <c r="C317" s="60" t="s">
        <v>334</v>
      </c>
      <c r="D317" s="60" t="s">
        <v>351</v>
      </c>
      <c r="E317" s="60" t="s">
        <v>156</v>
      </c>
      <c r="F317" s="61">
        <v>558.38</v>
      </c>
      <c r="I317" s="57">
        <v>558376.97</v>
      </c>
    </row>
    <row r="318" spans="1:9" ht="31.5" x14ac:dyDescent="0.25">
      <c r="A318" s="59" t="s">
        <v>157</v>
      </c>
      <c r="B318" s="60" t="s">
        <v>126</v>
      </c>
      <c r="C318" s="60" t="s">
        <v>334</v>
      </c>
      <c r="D318" s="60" t="s">
        <v>351</v>
      </c>
      <c r="E318" s="60" t="s">
        <v>158</v>
      </c>
      <c r="F318" s="61">
        <v>26.74</v>
      </c>
      <c r="I318" s="56">
        <v>26743.439999999999</v>
      </c>
    </row>
    <row r="319" spans="1:9" ht="31.5" x14ac:dyDescent="0.25">
      <c r="A319" s="59" t="s">
        <v>159</v>
      </c>
      <c r="B319" s="60" t="s">
        <v>126</v>
      </c>
      <c r="C319" s="60" t="s">
        <v>334</v>
      </c>
      <c r="D319" s="60" t="s">
        <v>351</v>
      </c>
      <c r="E319" s="60" t="s">
        <v>160</v>
      </c>
      <c r="F319" s="61">
        <v>26.74</v>
      </c>
      <c r="I319" s="57">
        <v>26743.439999999999</v>
      </c>
    </row>
    <row r="320" spans="1:9" ht="31.5" x14ac:dyDescent="0.25">
      <c r="A320" s="59" t="s">
        <v>266</v>
      </c>
      <c r="B320" s="60" t="s">
        <v>126</v>
      </c>
      <c r="C320" s="60" t="s">
        <v>334</v>
      </c>
      <c r="D320" s="60" t="s">
        <v>351</v>
      </c>
      <c r="E320" s="60" t="s">
        <v>267</v>
      </c>
      <c r="F320" s="61">
        <v>284.77</v>
      </c>
      <c r="I320" s="56">
        <v>284770.11</v>
      </c>
    </row>
    <row r="321" spans="1:9" ht="15.75" x14ac:dyDescent="0.25">
      <c r="A321" s="59" t="s">
        <v>335</v>
      </c>
      <c r="B321" s="60" t="s">
        <v>126</v>
      </c>
      <c r="C321" s="60" t="s">
        <v>334</v>
      </c>
      <c r="D321" s="60" t="s">
        <v>351</v>
      </c>
      <c r="E321" s="60" t="s">
        <v>336</v>
      </c>
      <c r="F321" s="61">
        <v>284.77</v>
      </c>
      <c r="I321" s="57">
        <v>284770.11</v>
      </c>
    </row>
    <row r="322" spans="1:9" ht="15.75" x14ac:dyDescent="0.25">
      <c r="A322" s="59" t="s">
        <v>350</v>
      </c>
      <c r="B322" s="60" t="s">
        <v>126</v>
      </c>
      <c r="C322" s="60" t="s">
        <v>334</v>
      </c>
      <c r="D322" s="60" t="s">
        <v>352</v>
      </c>
      <c r="E322" s="60"/>
      <c r="F322" s="61">
        <v>213.83</v>
      </c>
      <c r="I322" s="56">
        <v>213825</v>
      </c>
    </row>
    <row r="323" spans="1:9" ht="31.5" x14ac:dyDescent="0.25">
      <c r="A323" s="59" t="s">
        <v>266</v>
      </c>
      <c r="B323" s="60" t="s">
        <v>126</v>
      </c>
      <c r="C323" s="60" t="s">
        <v>334</v>
      </c>
      <c r="D323" s="60" t="s">
        <v>352</v>
      </c>
      <c r="E323" s="60" t="s">
        <v>267</v>
      </c>
      <c r="F323" s="61">
        <v>213.83</v>
      </c>
      <c r="I323" s="56">
        <v>213825</v>
      </c>
    </row>
    <row r="324" spans="1:9" ht="15.75" x14ac:dyDescent="0.25">
      <c r="A324" s="59" t="s">
        <v>335</v>
      </c>
      <c r="B324" s="60" t="s">
        <v>126</v>
      </c>
      <c r="C324" s="60" t="s">
        <v>334</v>
      </c>
      <c r="D324" s="60" t="s">
        <v>352</v>
      </c>
      <c r="E324" s="60" t="s">
        <v>336</v>
      </c>
      <c r="F324" s="61">
        <v>213.83</v>
      </c>
      <c r="I324" s="57">
        <v>213825</v>
      </c>
    </row>
    <row r="325" spans="1:9" ht="31.5" x14ac:dyDescent="0.25">
      <c r="A325" s="59" t="s">
        <v>353</v>
      </c>
      <c r="B325" s="60" t="s">
        <v>126</v>
      </c>
      <c r="C325" s="60" t="s">
        <v>334</v>
      </c>
      <c r="D325" s="60" t="s">
        <v>354</v>
      </c>
      <c r="E325" s="60"/>
      <c r="F325" s="61">
        <v>300</v>
      </c>
      <c r="I325" s="56">
        <v>300000</v>
      </c>
    </row>
    <row r="326" spans="1:9" ht="31.5" x14ac:dyDescent="0.25">
      <c r="A326" s="59" t="s">
        <v>355</v>
      </c>
      <c r="B326" s="60" t="s">
        <v>126</v>
      </c>
      <c r="C326" s="60" t="s">
        <v>334</v>
      </c>
      <c r="D326" s="60" t="s">
        <v>356</v>
      </c>
      <c r="E326" s="60"/>
      <c r="F326" s="61">
        <v>300</v>
      </c>
      <c r="I326" s="56">
        <v>300000</v>
      </c>
    </row>
    <row r="327" spans="1:9" ht="31.5" x14ac:dyDescent="0.25">
      <c r="A327" s="59" t="s">
        <v>266</v>
      </c>
      <c r="B327" s="60" t="s">
        <v>126</v>
      </c>
      <c r="C327" s="60" t="s">
        <v>334</v>
      </c>
      <c r="D327" s="60" t="s">
        <v>356</v>
      </c>
      <c r="E327" s="60" t="s">
        <v>267</v>
      </c>
      <c r="F327" s="61">
        <v>300</v>
      </c>
      <c r="I327" s="56">
        <v>300000</v>
      </c>
    </row>
    <row r="328" spans="1:9" ht="47.25" x14ac:dyDescent="0.25">
      <c r="A328" s="59" t="s">
        <v>268</v>
      </c>
      <c r="B328" s="60" t="s">
        <v>126</v>
      </c>
      <c r="C328" s="60" t="s">
        <v>334</v>
      </c>
      <c r="D328" s="60" t="s">
        <v>356</v>
      </c>
      <c r="E328" s="60" t="s">
        <v>269</v>
      </c>
      <c r="F328" s="61">
        <v>300</v>
      </c>
      <c r="I328" s="57">
        <v>300000</v>
      </c>
    </row>
    <row r="329" spans="1:9" ht="31.5" x14ac:dyDescent="0.25">
      <c r="A329" s="59" t="s">
        <v>190</v>
      </c>
      <c r="B329" s="60" t="s">
        <v>126</v>
      </c>
      <c r="C329" s="60" t="s">
        <v>334</v>
      </c>
      <c r="D329" s="60" t="s">
        <v>191</v>
      </c>
      <c r="E329" s="60"/>
      <c r="F329" s="61">
        <v>66.36</v>
      </c>
      <c r="I329" s="56">
        <v>66360</v>
      </c>
    </row>
    <row r="330" spans="1:9" ht="31.5" x14ac:dyDescent="0.25">
      <c r="A330" s="59" t="s">
        <v>192</v>
      </c>
      <c r="B330" s="60" t="s">
        <v>126</v>
      </c>
      <c r="C330" s="60" t="s">
        <v>334</v>
      </c>
      <c r="D330" s="60" t="s">
        <v>193</v>
      </c>
      <c r="E330" s="60"/>
      <c r="F330" s="61">
        <v>66.36</v>
      </c>
      <c r="I330" s="56">
        <v>66360</v>
      </c>
    </row>
    <row r="331" spans="1:9" ht="31.5" x14ac:dyDescent="0.25">
      <c r="A331" s="59" t="s">
        <v>266</v>
      </c>
      <c r="B331" s="60" t="s">
        <v>126</v>
      </c>
      <c r="C331" s="60" t="s">
        <v>334</v>
      </c>
      <c r="D331" s="60" t="s">
        <v>193</v>
      </c>
      <c r="E331" s="60" t="s">
        <v>267</v>
      </c>
      <c r="F331" s="61">
        <v>66.36</v>
      </c>
      <c r="I331" s="56">
        <v>66360</v>
      </c>
    </row>
    <row r="332" spans="1:9" ht="15.75" x14ac:dyDescent="0.25">
      <c r="A332" s="59" t="s">
        <v>335</v>
      </c>
      <c r="B332" s="60" t="s">
        <v>126</v>
      </c>
      <c r="C332" s="60" t="s">
        <v>334</v>
      </c>
      <c r="D332" s="60" t="s">
        <v>193</v>
      </c>
      <c r="E332" s="60" t="s">
        <v>336</v>
      </c>
      <c r="F332" s="61">
        <v>66.36</v>
      </c>
      <c r="I332" s="57">
        <v>66360</v>
      </c>
    </row>
    <row r="333" spans="1:9" ht="31.5" x14ac:dyDescent="0.25">
      <c r="A333" s="59" t="s">
        <v>357</v>
      </c>
      <c r="B333" s="60" t="s">
        <v>126</v>
      </c>
      <c r="C333" s="60" t="s">
        <v>334</v>
      </c>
      <c r="D333" s="60" t="s">
        <v>358</v>
      </c>
      <c r="E333" s="60"/>
      <c r="F333" s="61">
        <v>169.71</v>
      </c>
      <c r="I333" s="56">
        <v>169710</v>
      </c>
    </row>
    <row r="334" spans="1:9" ht="15.75" x14ac:dyDescent="0.25">
      <c r="A334" s="59" t="s">
        <v>359</v>
      </c>
      <c r="B334" s="60" t="s">
        <v>126</v>
      </c>
      <c r="C334" s="60" t="s">
        <v>334</v>
      </c>
      <c r="D334" s="60" t="s">
        <v>360</v>
      </c>
      <c r="E334" s="60"/>
      <c r="F334" s="61">
        <v>169.71</v>
      </c>
      <c r="I334" s="56">
        <v>169710</v>
      </c>
    </row>
    <row r="335" spans="1:9" ht="31.5" x14ac:dyDescent="0.25">
      <c r="A335" s="59" t="s">
        <v>266</v>
      </c>
      <c r="B335" s="60" t="s">
        <v>126</v>
      </c>
      <c r="C335" s="60" t="s">
        <v>334</v>
      </c>
      <c r="D335" s="60" t="s">
        <v>360</v>
      </c>
      <c r="E335" s="60" t="s">
        <v>267</v>
      </c>
      <c r="F335" s="61">
        <v>169.71</v>
      </c>
      <c r="I335" s="56">
        <v>169710</v>
      </c>
    </row>
    <row r="336" spans="1:9" ht="15.75" x14ac:dyDescent="0.25">
      <c r="A336" s="59" t="s">
        <v>335</v>
      </c>
      <c r="B336" s="60" t="s">
        <v>126</v>
      </c>
      <c r="C336" s="60" t="s">
        <v>334</v>
      </c>
      <c r="D336" s="60" t="s">
        <v>360</v>
      </c>
      <c r="E336" s="60" t="s">
        <v>336</v>
      </c>
      <c r="F336" s="61">
        <v>169.71</v>
      </c>
      <c r="I336" s="57">
        <v>169710</v>
      </c>
    </row>
    <row r="337" spans="1:9" ht="15.75" x14ac:dyDescent="0.25">
      <c r="A337" s="59" t="s">
        <v>17</v>
      </c>
      <c r="B337" s="60" t="s">
        <v>126</v>
      </c>
      <c r="C337" s="60" t="s">
        <v>361</v>
      </c>
      <c r="D337" s="60"/>
      <c r="E337" s="60"/>
      <c r="F337" s="61">
        <v>40761.019999999997</v>
      </c>
      <c r="I337" s="56">
        <v>40761023.009999998</v>
      </c>
    </row>
    <row r="338" spans="1:9" ht="15.75" x14ac:dyDescent="0.25">
      <c r="A338" s="59" t="s">
        <v>18</v>
      </c>
      <c r="B338" s="60" t="s">
        <v>126</v>
      </c>
      <c r="C338" s="60" t="s">
        <v>362</v>
      </c>
      <c r="D338" s="60"/>
      <c r="E338" s="60"/>
      <c r="F338" s="61">
        <v>40761.019999999997</v>
      </c>
      <c r="I338" s="56">
        <v>40761023.009999998</v>
      </c>
    </row>
    <row r="339" spans="1:9" ht="47.25" x14ac:dyDescent="0.25">
      <c r="A339" s="59" t="s">
        <v>129</v>
      </c>
      <c r="B339" s="60" t="s">
        <v>126</v>
      </c>
      <c r="C339" s="60" t="s">
        <v>362</v>
      </c>
      <c r="D339" s="60" t="s">
        <v>130</v>
      </c>
      <c r="E339" s="60"/>
      <c r="F339" s="61">
        <v>268</v>
      </c>
      <c r="I339" s="56">
        <v>268000</v>
      </c>
    </row>
    <row r="340" spans="1:9" ht="15.75" x14ac:dyDescent="0.25">
      <c r="A340" s="59" t="s">
        <v>133</v>
      </c>
      <c r="B340" s="60" t="s">
        <v>126</v>
      </c>
      <c r="C340" s="60" t="s">
        <v>362</v>
      </c>
      <c r="D340" s="60" t="s">
        <v>142</v>
      </c>
      <c r="E340" s="60"/>
      <c r="F340" s="61">
        <v>268</v>
      </c>
      <c r="I340" s="56">
        <v>268000</v>
      </c>
    </row>
    <row r="341" spans="1:9" ht="15.75" x14ac:dyDescent="0.25">
      <c r="A341" s="59" t="s">
        <v>133</v>
      </c>
      <c r="B341" s="60" t="s">
        <v>126</v>
      </c>
      <c r="C341" s="60" t="s">
        <v>362</v>
      </c>
      <c r="D341" s="60" t="s">
        <v>143</v>
      </c>
      <c r="E341" s="60"/>
      <c r="F341" s="61">
        <v>268</v>
      </c>
      <c r="I341" s="56">
        <v>268000</v>
      </c>
    </row>
    <row r="342" spans="1:9" ht="63" x14ac:dyDescent="0.25">
      <c r="A342" s="59" t="s">
        <v>163</v>
      </c>
      <c r="B342" s="60" t="s">
        <v>126</v>
      </c>
      <c r="C342" s="60" t="s">
        <v>362</v>
      </c>
      <c r="D342" s="60" t="s">
        <v>164</v>
      </c>
      <c r="E342" s="60"/>
      <c r="F342" s="61">
        <v>268</v>
      </c>
      <c r="I342" s="56">
        <v>268000</v>
      </c>
    </row>
    <row r="343" spans="1:9" ht="31.5" x14ac:dyDescent="0.25">
      <c r="A343" s="59" t="s">
        <v>266</v>
      </c>
      <c r="B343" s="60" t="s">
        <v>126</v>
      </c>
      <c r="C343" s="60" t="s">
        <v>362</v>
      </c>
      <c r="D343" s="60" t="s">
        <v>164</v>
      </c>
      <c r="E343" s="60" t="s">
        <v>267</v>
      </c>
      <c r="F343" s="61">
        <v>268</v>
      </c>
      <c r="I343" s="56">
        <v>268000</v>
      </c>
    </row>
    <row r="344" spans="1:9" ht="15.75" x14ac:dyDescent="0.25">
      <c r="A344" s="59" t="s">
        <v>335</v>
      </c>
      <c r="B344" s="60" t="s">
        <v>126</v>
      </c>
      <c r="C344" s="60" t="s">
        <v>362</v>
      </c>
      <c r="D344" s="60" t="s">
        <v>164</v>
      </c>
      <c r="E344" s="60" t="s">
        <v>336</v>
      </c>
      <c r="F344" s="61">
        <v>268</v>
      </c>
      <c r="I344" s="57">
        <v>268000</v>
      </c>
    </row>
    <row r="345" spans="1:9" ht="31.5" x14ac:dyDescent="0.25">
      <c r="A345" s="59" t="s">
        <v>363</v>
      </c>
      <c r="B345" s="60" t="s">
        <v>126</v>
      </c>
      <c r="C345" s="60" t="s">
        <v>362</v>
      </c>
      <c r="D345" s="60" t="s">
        <v>364</v>
      </c>
      <c r="E345" s="60"/>
      <c r="F345" s="61">
        <v>40493.019999999997</v>
      </c>
      <c r="I345" s="56">
        <v>40493023.009999998</v>
      </c>
    </row>
    <row r="346" spans="1:9" ht="15.75" x14ac:dyDescent="0.25">
      <c r="A346" s="59" t="s">
        <v>177</v>
      </c>
      <c r="B346" s="60" t="s">
        <v>126</v>
      </c>
      <c r="C346" s="60" t="s">
        <v>362</v>
      </c>
      <c r="D346" s="60" t="s">
        <v>365</v>
      </c>
      <c r="E346" s="60"/>
      <c r="F346" s="61">
        <v>40493.019999999997</v>
      </c>
      <c r="I346" s="56">
        <v>40493023.009999998</v>
      </c>
    </row>
    <row r="347" spans="1:9" ht="47.25" x14ac:dyDescent="0.25">
      <c r="A347" s="59" t="s">
        <v>366</v>
      </c>
      <c r="B347" s="60" t="s">
        <v>126</v>
      </c>
      <c r="C347" s="60" t="s">
        <v>362</v>
      </c>
      <c r="D347" s="60" t="s">
        <v>367</v>
      </c>
      <c r="E347" s="60"/>
      <c r="F347" s="61">
        <v>25379.4</v>
      </c>
      <c r="I347" s="56">
        <v>25379405.899999999</v>
      </c>
    </row>
    <row r="348" spans="1:9" ht="94.5" x14ac:dyDescent="0.25">
      <c r="A348" s="62" t="s">
        <v>368</v>
      </c>
      <c r="B348" s="60" t="s">
        <v>126</v>
      </c>
      <c r="C348" s="60" t="s">
        <v>362</v>
      </c>
      <c r="D348" s="60" t="s">
        <v>369</v>
      </c>
      <c r="E348" s="60"/>
      <c r="F348" s="61">
        <v>25379.4</v>
      </c>
      <c r="I348" s="56">
        <v>25379405.899999999</v>
      </c>
    </row>
    <row r="349" spans="1:9" ht="15.75" x14ac:dyDescent="0.25">
      <c r="A349" s="59" t="s">
        <v>137</v>
      </c>
      <c r="B349" s="60" t="s">
        <v>126</v>
      </c>
      <c r="C349" s="60" t="s">
        <v>362</v>
      </c>
      <c r="D349" s="60" t="s">
        <v>369</v>
      </c>
      <c r="E349" s="60" t="s">
        <v>138</v>
      </c>
      <c r="F349" s="61">
        <v>25379.4</v>
      </c>
      <c r="I349" s="56">
        <v>25379405.899999999</v>
      </c>
    </row>
    <row r="350" spans="1:9" ht="15.75" x14ac:dyDescent="0.25">
      <c r="A350" s="59" t="s">
        <v>139</v>
      </c>
      <c r="B350" s="60" t="s">
        <v>126</v>
      </c>
      <c r="C350" s="60" t="s">
        <v>362</v>
      </c>
      <c r="D350" s="60" t="s">
        <v>369</v>
      </c>
      <c r="E350" s="60" t="s">
        <v>140</v>
      </c>
      <c r="F350" s="61">
        <v>25379.4</v>
      </c>
      <c r="I350" s="57">
        <v>25379405.899999999</v>
      </c>
    </row>
    <row r="351" spans="1:9" ht="31.5" x14ac:dyDescent="0.25">
      <c r="A351" s="59" t="s">
        <v>370</v>
      </c>
      <c r="B351" s="60" t="s">
        <v>126</v>
      </c>
      <c r="C351" s="60" t="s">
        <v>362</v>
      </c>
      <c r="D351" s="60" t="s">
        <v>371</v>
      </c>
      <c r="E351" s="60"/>
      <c r="F351" s="61">
        <v>15113.62</v>
      </c>
      <c r="I351" s="56">
        <v>15113617.109999999</v>
      </c>
    </row>
    <row r="352" spans="1:9" ht="15.75" x14ac:dyDescent="0.25">
      <c r="A352" s="59" t="s">
        <v>151</v>
      </c>
      <c r="B352" s="60" t="s">
        <v>126</v>
      </c>
      <c r="C352" s="60" t="s">
        <v>362</v>
      </c>
      <c r="D352" s="60" t="s">
        <v>372</v>
      </c>
      <c r="E352" s="60"/>
      <c r="F352" s="61">
        <v>6268.63</v>
      </c>
      <c r="I352" s="56">
        <v>6268628.3300000001</v>
      </c>
    </row>
    <row r="353" spans="1:9" ht="31.5" x14ac:dyDescent="0.25">
      <c r="A353" s="59" t="s">
        <v>266</v>
      </c>
      <c r="B353" s="60" t="s">
        <v>126</v>
      </c>
      <c r="C353" s="60" t="s">
        <v>362</v>
      </c>
      <c r="D353" s="60" t="s">
        <v>372</v>
      </c>
      <c r="E353" s="60" t="s">
        <v>267</v>
      </c>
      <c r="F353" s="61">
        <v>6268.63</v>
      </c>
      <c r="I353" s="56">
        <v>6268628.3300000001</v>
      </c>
    </row>
    <row r="354" spans="1:9" ht="15.75" x14ac:dyDescent="0.25">
      <c r="A354" s="59" t="s">
        <v>335</v>
      </c>
      <c r="B354" s="60" t="s">
        <v>126</v>
      </c>
      <c r="C354" s="60" t="s">
        <v>362</v>
      </c>
      <c r="D354" s="60" t="s">
        <v>372</v>
      </c>
      <c r="E354" s="60" t="s">
        <v>336</v>
      </c>
      <c r="F354" s="61">
        <v>6268.63</v>
      </c>
      <c r="I354" s="57">
        <v>6268628.3300000001</v>
      </c>
    </row>
    <row r="355" spans="1:9" ht="94.5" x14ac:dyDescent="0.25">
      <c r="A355" s="62" t="s">
        <v>373</v>
      </c>
      <c r="B355" s="60" t="s">
        <v>126</v>
      </c>
      <c r="C355" s="60" t="s">
        <v>362</v>
      </c>
      <c r="D355" s="60" t="s">
        <v>374</v>
      </c>
      <c r="E355" s="60"/>
      <c r="F355" s="61">
        <v>956.37</v>
      </c>
      <c r="I355" s="56">
        <v>956366.28</v>
      </c>
    </row>
    <row r="356" spans="1:9" ht="15.75" x14ac:dyDescent="0.25">
      <c r="A356" s="59" t="s">
        <v>137</v>
      </c>
      <c r="B356" s="60" t="s">
        <v>126</v>
      </c>
      <c r="C356" s="60" t="s">
        <v>362</v>
      </c>
      <c r="D356" s="60" t="s">
        <v>374</v>
      </c>
      <c r="E356" s="60" t="s">
        <v>138</v>
      </c>
      <c r="F356" s="61">
        <v>956.37</v>
      </c>
      <c r="I356" s="56">
        <v>956366.28</v>
      </c>
    </row>
    <row r="357" spans="1:9" ht="15.75" x14ac:dyDescent="0.25">
      <c r="A357" s="59" t="s">
        <v>139</v>
      </c>
      <c r="B357" s="60" t="s">
        <v>126</v>
      </c>
      <c r="C357" s="60" t="s">
        <v>362</v>
      </c>
      <c r="D357" s="60" t="s">
        <v>374</v>
      </c>
      <c r="E357" s="60" t="s">
        <v>140</v>
      </c>
      <c r="F357" s="61">
        <v>956.37</v>
      </c>
      <c r="I357" s="57">
        <v>956366.28</v>
      </c>
    </row>
    <row r="358" spans="1:9" ht="31.5" x14ac:dyDescent="0.25">
      <c r="A358" s="59" t="s">
        <v>375</v>
      </c>
      <c r="B358" s="60" t="s">
        <v>126</v>
      </c>
      <c r="C358" s="60" t="s">
        <v>362</v>
      </c>
      <c r="D358" s="60" t="s">
        <v>376</v>
      </c>
      <c r="E358" s="60"/>
      <c r="F358" s="61">
        <v>7888.62</v>
      </c>
      <c r="I358" s="56">
        <v>7888622.5</v>
      </c>
    </row>
    <row r="359" spans="1:9" ht="31.5" x14ac:dyDescent="0.25">
      <c r="A359" s="59" t="s">
        <v>157</v>
      </c>
      <c r="B359" s="60" t="s">
        <v>126</v>
      </c>
      <c r="C359" s="60" t="s">
        <v>362</v>
      </c>
      <c r="D359" s="60" t="s">
        <v>376</v>
      </c>
      <c r="E359" s="60" t="s">
        <v>158</v>
      </c>
      <c r="F359" s="61">
        <v>7888.62</v>
      </c>
      <c r="I359" s="56">
        <v>7888622.5</v>
      </c>
    </row>
    <row r="360" spans="1:9" ht="31.5" x14ac:dyDescent="0.25">
      <c r="A360" s="59" t="s">
        <v>159</v>
      </c>
      <c r="B360" s="60" t="s">
        <v>126</v>
      </c>
      <c r="C360" s="60" t="s">
        <v>362</v>
      </c>
      <c r="D360" s="60" t="s">
        <v>376</v>
      </c>
      <c r="E360" s="60" t="s">
        <v>160</v>
      </c>
      <c r="F360" s="61">
        <v>7888.62</v>
      </c>
      <c r="I360" s="57">
        <v>7888622.5</v>
      </c>
    </row>
    <row r="361" spans="1:9" ht="15.75" x14ac:dyDescent="0.25">
      <c r="A361" s="59" t="s">
        <v>19</v>
      </c>
      <c r="B361" s="60" t="s">
        <v>126</v>
      </c>
      <c r="C361" s="60" t="s">
        <v>377</v>
      </c>
      <c r="D361" s="60"/>
      <c r="E361" s="60"/>
      <c r="F361" s="61">
        <v>12821.51</v>
      </c>
      <c r="I361" s="56">
        <v>12821507.1</v>
      </c>
    </row>
    <row r="362" spans="1:9" ht="15.75" x14ac:dyDescent="0.25">
      <c r="A362" s="59" t="s">
        <v>20</v>
      </c>
      <c r="B362" s="60" t="s">
        <v>126</v>
      </c>
      <c r="C362" s="60" t="s">
        <v>378</v>
      </c>
      <c r="D362" s="60"/>
      <c r="E362" s="60"/>
      <c r="F362" s="61">
        <v>2886.61</v>
      </c>
      <c r="I362" s="56">
        <v>2886612</v>
      </c>
    </row>
    <row r="363" spans="1:9" ht="31.5" x14ac:dyDescent="0.25">
      <c r="A363" s="59" t="s">
        <v>379</v>
      </c>
      <c r="B363" s="60" t="s">
        <v>126</v>
      </c>
      <c r="C363" s="60" t="s">
        <v>378</v>
      </c>
      <c r="D363" s="60" t="s">
        <v>380</v>
      </c>
      <c r="E363" s="60"/>
      <c r="F363" s="61">
        <v>2886.61</v>
      </c>
      <c r="I363" s="56">
        <v>2886612</v>
      </c>
    </row>
    <row r="364" spans="1:9" ht="15.75" x14ac:dyDescent="0.25">
      <c r="A364" s="59" t="s">
        <v>177</v>
      </c>
      <c r="B364" s="60" t="s">
        <v>126</v>
      </c>
      <c r="C364" s="60" t="s">
        <v>378</v>
      </c>
      <c r="D364" s="60" t="s">
        <v>381</v>
      </c>
      <c r="E364" s="60"/>
      <c r="F364" s="61">
        <v>2886.61</v>
      </c>
      <c r="I364" s="56">
        <v>2886612</v>
      </c>
    </row>
    <row r="365" spans="1:9" ht="31.5" x14ac:dyDescent="0.25">
      <c r="A365" s="59" t="s">
        <v>382</v>
      </c>
      <c r="B365" s="60" t="s">
        <v>126</v>
      </c>
      <c r="C365" s="60" t="s">
        <v>378</v>
      </c>
      <c r="D365" s="60" t="s">
        <v>383</v>
      </c>
      <c r="E365" s="60"/>
      <c r="F365" s="61">
        <v>2886.61</v>
      </c>
      <c r="I365" s="56">
        <v>2886612</v>
      </c>
    </row>
    <row r="366" spans="1:9" ht="63" x14ac:dyDescent="0.25">
      <c r="A366" s="59" t="s">
        <v>384</v>
      </c>
      <c r="B366" s="60" t="s">
        <v>126</v>
      </c>
      <c r="C366" s="60" t="s">
        <v>378</v>
      </c>
      <c r="D366" s="60" t="s">
        <v>385</v>
      </c>
      <c r="E366" s="60"/>
      <c r="F366" s="61">
        <v>2886.61</v>
      </c>
      <c r="I366" s="56">
        <v>2886612</v>
      </c>
    </row>
    <row r="367" spans="1:9" ht="15.75" x14ac:dyDescent="0.25">
      <c r="A367" s="59" t="s">
        <v>386</v>
      </c>
      <c r="B367" s="60" t="s">
        <v>126</v>
      </c>
      <c r="C367" s="60" t="s">
        <v>378</v>
      </c>
      <c r="D367" s="60" t="s">
        <v>385</v>
      </c>
      <c r="E367" s="60" t="s">
        <v>387</v>
      </c>
      <c r="F367" s="61">
        <v>2886.61</v>
      </c>
      <c r="I367" s="56">
        <v>2886612</v>
      </c>
    </row>
    <row r="368" spans="1:9" ht="15.75" x14ac:dyDescent="0.25">
      <c r="A368" s="59" t="s">
        <v>388</v>
      </c>
      <c r="B368" s="60" t="s">
        <v>126</v>
      </c>
      <c r="C368" s="60" t="s">
        <v>378</v>
      </c>
      <c r="D368" s="60" t="s">
        <v>385</v>
      </c>
      <c r="E368" s="60" t="s">
        <v>389</v>
      </c>
      <c r="F368" s="61">
        <v>2886.61</v>
      </c>
      <c r="I368" s="57">
        <v>2886612</v>
      </c>
    </row>
    <row r="369" spans="1:9" ht="15.75" x14ac:dyDescent="0.25">
      <c r="A369" s="59" t="s">
        <v>21</v>
      </c>
      <c r="B369" s="60" t="s">
        <v>126</v>
      </c>
      <c r="C369" s="60" t="s">
        <v>390</v>
      </c>
      <c r="D369" s="60"/>
      <c r="E369" s="60"/>
      <c r="F369" s="61">
        <v>9209.5</v>
      </c>
      <c r="I369" s="56">
        <v>9209495.0999999996</v>
      </c>
    </row>
    <row r="370" spans="1:9" ht="31.5" x14ac:dyDescent="0.25">
      <c r="A370" s="59" t="s">
        <v>379</v>
      </c>
      <c r="B370" s="60" t="s">
        <v>126</v>
      </c>
      <c r="C370" s="60" t="s">
        <v>390</v>
      </c>
      <c r="D370" s="60" t="s">
        <v>380</v>
      </c>
      <c r="E370" s="60"/>
      <c r="F370" s="61">
        <v>9175.36</v>
      </c>
      <c r="I370" s="56">
        <v>9175359</v>
      </c>
    </row>
    <row r="371" spans="1:9" ht="15.75" x14ac:dyDescent="0.25">
      <c r="A371" s="59" t="s">
        <v>177</v>
      </c>
      <c r="B371" s="60" t="s">
        <v>126</v>
      </c>
      <c r="C371" s="60" t="s">
        <v>390</v>
      </c>
      <c r="D371" s="60" t="s">
        <v>381</v>
      </c>
      <c r="E371" s="60"/>
      <c r="F371" s="61">
        <v>9175.36</v>
      </c>
      <c r="I371" s="56">
        <v>9175359</v>
      </c>
    </row>
    <row r="372" spans="1:9" ht="31.5" x14ac:dyDescent="0.25">
      <c r="A372" s="59" t="s">
        <v>391</v>
      </c>
      <c r="B372" s="60" t="s">
        <v>126</v>
      </c>
      <c r="C372" s="60" t="s">
        <v>390</v>
      </c>
      <c r="D372" s="60" t="s">
        <v>392</v>
      </c>
      <c r="E372" s="60"/>
      <c r="F372" s="61">
        <v>2697.16</v>
      </c>
      <c r="I372" s="56">
        <v>2697160</v>
      </c>
    </row>
    <row r="373" spans="1:9" ht="15.75" x14ac:dyDescent="0.25">
      <c r="A373" s="59" t="s">
        <v>393</v>
      </c>
      <c r="B373" s="60" t="s">
        <v>126</v>
      </c>
      <c r="C373" s="60" t="s">
        <v>390</v>
      </c>
      <c r="D373" s="60" t="s">
        <v>394</v>
      </c>
      <c r="E373" s="60"/>
      <c r="F373" s="61">
        <v>90</v>
      </c>
      <c r="I373" s="56">
        <v>90000</v>
      </c>
    </row>
    <row r="374" spans="1:9" ht="15.75" x14ac:dyDescent="0.25">
      <c r="A374" s="59" t="s">
        <v>386</v>
      </c>
      <c r="B374" s="60" t="s">
        <v>126</v>
      </c>
      <c r="C374" s="60" t="s">
        <v>390</v>
      </c>
      <c r="D374" s="60" t="s">
        <v>394</v>
      </c>
      <c r="E374" s="60" t="s">
        <v>387</v>
      </c>
      <c r="F374" s="61">
        <v>90</v>
      </c>
      <c r="I374" s="56">
        <v>90000</v>
      </c>
    </row>
    <row r="375" spans="1:9" ht="15.75" x14ac:dyDescent="0.25">
      <c r="A375" s="59" t="s">
        <v>388</v>
      </c>
      <c r="B375" s="60" t="s">
        <v>126</v>
      </c>
      <c r="C375" s="60" t="s">
        <v>390</v>
      </c>
      <c r="D375" s="60" t="s">
        <v>394</v>
      </c>
      <c r="E375" s="60" t="s">
        <v>389</v>
      </c>
      <c r="F375" s="61">
        <v>90</v>
      </c>
      <c r="I375" s="57">
        <v>90000</v>
      </c>
    </row>
    <row r="376" spans="1:9" ht="31.5" x14ac:dyDescent="0.25">
      <c r="A376" s="59" t="s">
        <v>395</v>
      </c>
      <c r="B376" s="60" t="s">
        <v>126</v>
      </c>
      <c r="C376" s="60" t="s">
        <v>390</v>
      </c>
      <c r="D376" s="60" t="s">
        <v>396</v>
      </c>
      <c r="E376" s="60"/>
      <c r="F376" s="61">
        <v>192.36</v>
      </c>
      <c r="I376" s="56">
        <v>192360</v>
      </c>
    </row>
    <row r="377" spans="1:9" ht="31.5" x14ac:dyDescent="0.25">
      <c r="A377" s="59" t="s">
        <v>157</v>
      </c>
      <c r="B377" s="60" t="s">
        <v>126</v>
      </c>
      <c r="C377" s="60" t="s">
        <v>390</v>
      </c>
      <c r="D377" s="60" t="s">
        <v>396</v>
      </c>
      <c r="E377" s="60" t="s">
        <v>158</v>
      </c>
      <c r="F377" s="61">
        <v>192.36</v>
      </c>
      <c r="I377" s="56">
        <v>192360</v>
      </c>
    </row>
    <row r="378" spans="1:9" ht="31.5" x14ac:dyDescent="0.25">
      <c r="A378" s="59" t="s">
        <v>159</v>
      </c>
      <c r="B378" s="60" t="s">
        <v>126</v>
      </c>
      <c r="C378" s="60" t="s">
        <v>390</v>
      </c>
      <c r="D378" s="60" t="s">
        <v>396</v>
      </c>
      <c r="E378" s="60" t="s">
        <v>160</v>
      </c>
      <c r="F378" s="61">
        <v>192.36</v>
      </c>
      <c r="I378" s="57">
        <v>192360</v>
      </c>
    </row>
    <row r="379" spans="1:9" ht="31.5" x14ac:dyDescent="0.25">
      <c r="A379" s="59" t="s">
        <v>397</v>
      </c>
      <c r="B379" s="60" t="s">
        <v>126</v>
      </c>
      <c r="C379" s="60" t="s">
        <v>390</v>
      </c>
      <c r="D379" s="60" t="s">
        <v>398</v>
      </c>
      <c r="E379" s="60"/>
      <c r="F379" s="61">
        <v>10</v>
      </c>
      <c r="I379" s="56">
        <v>10000</v>
      </c>
    </row>
    <row r="380" spans="1:9" ht="15.75" x14ac:dyDescent="0.25">
      <c r="A380" s="59" t="s">
        <v>386</v>
      </c>
      <c r="B380" s="60" t="s">
        <v>126</v>
      </c>
      <c r="C380" s="60" t="s">
        <v>390</v>
      </c>
      <c r="D380" s="60" t="s">
        <v>398</v>
      </c>
      <c r="E380" s="60" t="s">
        <v>387</v>
      </c>
      <c r="F380" s="61">
        <v>10</v>
      </c>
      <c r="I380" s="56">
        <v>10000</v>
      </c>
    </row>
    <row r="381" spans="1:9" ht="31.5" x14ac:dyDescent="0.25">
      <c r="A381" s="59" t="s">
        <v>399</v>
      </c>
      <c r="B381" s="60" t="s">
        <v>126</v>
      </c>
      <c r="C381" s="60" t="s">
        <v>390</v>
      </c>
      <c r="D381" s="60" t="s">
        <v>398</v>
      </c>
      <c r="E381" s="60" t="s">
        <v>400</v>
      </c>
      <c r="F381" s="61">
        <v>10</v>
      </c>
      <c r="I381" s="57">
        <v>10000</v>
      </c>
    </row>
    <row r="382" spans="1:9" ht="15.75" x14ac:dyDescent="0.25">
      <c r="A382" s="59" t="s">
        <v>401</v>
      </c>
      <c r="B382" s="60" t="s">
        <v>126</v>
      </c>
      <c r="C382" s="60" t="s">
        <v>390</v>
      </c>
      <c r="D382" s="60" t="s">
        <v>402</v>
      </c>
      <c r="E382" s="60"/>
      <c r="F382" s="61">
        <v>569</v>
      </c>
      <c r="I382" s="56">
        <v>569000</v>
      </c>
    </row>
    <row r="383" spans="1:9" ht="15.75" x14ac:dyDescent="0.25">
      <c r="A383" s="59" t="s">
        <v>386</v>
      </c>
      <c r="B383" s="60" t="s">
        <v>126</v>
      </c>
      <c r="C383" s="60" t="s">
        <v>390</v>
      </c>
      <c r="D383" s="60" t="s">
        <v>402</v>
      </c>
      <c r="E383" s="60" t="s">
        <v>387</v>
      </c>
      <c r="F383" s="61">
        <v>569</v>
      </c>
      <c r="I383" s="56">
        <v>569000</v>
      </c>
    </row>
    <row r="384" spans="1:9" ht="15.75" x14ac:dyDescent="0.25">
      <c r="A384" s="59" t="s">
        <v>388</v>
      </c>
      <c r="B384" s="60" t="s">
        <v>126</v>
      </c>
      <c r="C384" s="60" t="s">
        <v>390</v>
      </c>
      <c r="D384" s="60" t="s">
        <v>402</v>
      </c>
      <c r="E384" s="60" t="s">
        <v>389</v>
      </c>
      <c r="F384" s="61">
        <v>569</v>
      </c>
      <c r="I384" s="57">
        <v>569000</v>
      </c>
    </row>
    <row r="385" spans="1:9" ht="31.5" x14ac:dyDescent="0.25">
      <c r="A385" s="59" t="s">
        <v>403</v>
      </c>
      <c r="B385" s="60" t="s">
        <v>126</v>
      </c>
      <c r="C385" s="60" t="s">
        <v>390</v>
      </c>
      <c r="D385" s="60" t="s">
        <v>404</v>
      </c>
      <c r="E385" s="60"/>
      <c r="F385" s="61">
        <v>6</v>
      </c>
      <c r="I385" s="56">
        <v>6000</v>
      </c>
    </row>
    <row r="386" spans="1:9" ht="15.75" x14ac:dyDescent="0.25">
      <c r="A386" s="59" t="s">
        <v>386</v>
      </c>
      <c r="B386" s="60" t="s">
        <v>126</v>
      </c>
      <c r="C386" s="60" t="s">
        <v>390</v>
      </c>
      <c r="D386" s="60" t="s">
        <v>404</v>
      </c>
      <c r="E386" s="60" t="s">
        <v>387</v>
      </c>
      <c r="F386" s="61">
        <v>6</v>
      </c>
      <c r="I386" s="56">
        <v>6000</v>
      </c>
    </row>
    <row r="387" spans="1:9" ht="15.75" x14ac:dyDescent="0.25">
      <c r="A387" s="59" t="s">
        <v>388</v>
      </c>
      <c r="B387" s="60" t="s">
        <v>126</v>
      </c>
      <c r="C387" s="60" t="s">
        <v>390</v>
      </c>
      <c r="D387" s="60" t="s">
        <v>404</v>
      </c>
      <c r="E387" s="60" t="s">
        <v>389</v>
      </c>
      <c r="F387" s="61">
        <v>6</v>
      </c>
      <c r="I387" s="57">
        <v>6000</v>
      </c>
    </row>
    <row r="388" spans="1:9" ht="15.75" x14ac:dyDescent="0.25">
      <c r="A388" s="59" t="s">
        <v>405</v>
      </c>
      <c r="B388" s="60" t="s">
        <v>126</v>
      </c>
      <c r="C388" s="60" t="s">
        <v>390</v>
      </c>
      <c r="D388" s="60" t="s">
        <v>406</v>
      </c>
      <c r="E388" s="60"/>
      <c r="F388" s="61">
        <v>548</v>
      </c>
      <c r="I388" s="56">
        <v>548000</v>
      </c>
    </row>
    <row r="389" spans="1:9" ht="15.75" x14ac:dyDescent="0.25">
      <c r="A389" s="59" t="s">
        <v>386</v>
      </c>
      <c r="B389" s="60" t="s">
        <v>126</v>
      </c>
      <c r="C389" s="60" t="s">
        <v>390</v>
      </c>
      <c r="D389" s="60" t="s">
        <v>406</v>
      </c>
      <c r="E389" s="60" t="s">
        <v>387</v>
      </c>
      <c r="F389" s="61">
        <v>548</v>
      </c>
      <c r="I389" s="56">
        <v>548000</v>
      </c>
    </row>
    <row r="390" spans="1:9" ht="15.75" x14ac:dyDescent="0.25">
      <c r="A390" s="59" t="s">
        <v>388</v>
      </c>
      <c r="B390" s="60" t="s">
        <v>126</v>
      </c>
      <c r="C390" s="60" t="s">
        <v>390</v>
      </c>
      <c r="D390" s="60" t="s">
        <v>406</v>
      </c>
      <c r="E390" s="60" t="s">
        <v>389</v>
      </c>
      <c r="F390" s="61">
        <v>548</v>
      </c>
      <c r="I390" s="57">
        <v>548000</v>
      </c>
    </row>
    <row r="391" spans="1:9" ht="31.5" x14ac:dyDescent="0.25">
      <c r="A391" s="59" t="s">
        <v>407</v>
      </c>
      <c r="B391" s="60" t="s">
        <v>126</v>
      </c>
      <c r="C391" s="60" t="s">
        <v>390</v>
      </c>
      <c r="D391" s="60" t="s">
        <v>408</v>
      </c>
      <c r="E391" s="60"/>
      <c r="F391" s="61">
        <v>114.4</v>
      </c>
      <c r="I391" s="56">
        <v>114400</v>
      </c>
    </row>
    <row r="392" spans="1:9" ht="15.75" x14ac:dyDescent="0.25">
      <c r="A392" s="59" t="s">
        <v>386</v>
      </c>
      <c r="B392" s="60" t="s">
        <v>126</v>
      </c>
      <c r="C392" s="60" t="s">
        <v>390</v>
      </c>
      <c r="D392" s="60" t="s">
        <v>408</v>
      </c>
      <c r="E392" s="60" t="s">
        <v>387</v>
      </c>
      <c r="F392" s="61">
        <v>114.4</v>
      </c>
      <c r="I392" s="56">
        <v>114400</v>
      </c>
    </row>
    <row r="393" spans="1:9" ht="15.75" x14ac:dyDescent="0.25">
      <c r="A393" s="59" t="s">
        <v>388</v>
      </c>
      <c r="B393" s="60" t="s">
        <v>126</v>
      </c>
      <c r="C393" s="60" t="s">
        <v>390</v>
      </c>
      <c r="D393" s="60" t="s">
        <v>408</v>
      </c>
      <c r="E393" s="60" t="s">
        <v>389</v>
      </c>
      <c r="F393" s="61">
        <v>114.4</v>
      </c>
      <c r="I393" s="57">
        <v>114400</v>
      </c>
    </row>
    <row r="394" spans="1:9" ht="47.25" x14ac:dyDescent="0.25">
      <c r="A394" s="59" t="s">
        <v>409</v>
      </c>
      <c r="B394" s="60" t="s">
        <v>126</v>
      </c>
      <c r="C394" s="60" t="s">
        <v>390</v>
      </c>
      <c r="D394" s="60" t="s">
        <v>410</v>
      </c>
      <c r="E394" s="60"/>
      <c r="F394" s="61">
        <v>756</v>
      </c>
      <c r="I394" s="56">
        <v>756000</v>
      </c>
    </row>
    <row r="395" spans="1:9" ht="15.75" x14ac:dyDescent="0.25">
      <c r="A395" s="59" t="s">
        <v>386</v>
      </c>
      <c r="B395" s="60" t="s">
        <v>126</v>
      </c>
      <c r="C395" s="60" t="s">
        <v>390</v>
      </c>
      <c r="D395" s="60" t="s">
        <v>410</v>
      </c>
      <c r="E395" s="60" t="s">
        <v>387</v>
      </c>
      <c r="F395" s="61">
        <v>756</v>
      </c>
      <c r="I395" s="56">
        <v>756000</v>
      </c>
    </row>
    <row r="396" spans="1:9" ht="15.75" x14ac:dyDescent="0.25">
      <c r="A396" s="59" t="s">
        <v>388</v>
      </c>
      <c r="B396" s="60" t="s">
        <v>126</v>
      </c>
      <c r="C396" s="60" t="s">
        <v>390</v>
      </c>
      <c r="D396" s="60" t="s">
        <v>410</v>
      </c>
      <c r="E396" s="60" t="s">
        <v>389</v>
      </c>
      <c r="F396" s="61">
        <v>756</v>
      </c>
      <c r="I396" s="57">
        <v>756000</v>
      </c>
    </row>
    <row r="397" spans="1:9" ht="15.75" x14ac:dyDescent="0.25">
      <c r="A397" s="59" t="s">
        <v>411</v>
      </c>
      <c r="B397" s="60" t="s">
        <v>126</v>
      </c>
      <c r="C397" s="60" t="s">
        <v>390</v>
      </c>
      <c r="D397" s="60" t="s">
        <v>412</v>
      </c>
      <c r="E397" s="60"/>
      <c r="F397" s="61">
        <v>411.4</v>
      </c>
      <c r="I397" s="56">
        <v>411400</v>
      </c>
    </row>
    <row r="398" spans="1:9" ht="15.75" x14ac:dyDescent="0.25">
      <c r="A398" s="59" t="s">
        <v>386</v>
      </c>
      <c r="B398" s="60" t="s">
        <v>126</v>
      </c>
      <c r="C398" s="60" t="s">
        <v>390</v>
      </c>
      <c r="D398" s="60" t="s">
        <v>412</v>
      </c>
      <c r="E398" s="60" t="s">
        <v>387</v>
      </c>
      <c r="F398" s="61">
        <v>411.4</v>
      </c>
      <c r="I398" s="56">
        <v>411400</v>
      </c>
    </row>
    <row r="399" spans="1:9" ht="15.75" x14ac:dyDescent="0.25">
      <c r="A399" s="59" t="s">
        <v>388</v>
      </c>
      <c r="B399" s="60" t="s">
        <v>126</v>
      </c>
      <c r="C399" s="60" t="s">
        <v>390</v>
      </c>
      <c r="D399" s="60" t="s">
        <v>412</v>
      </c>
      <c r="E399" s="60" t="s">
        <v>389</v>
      </c>
      <c r="F399" s="61">
        <v>411.4</v>
      </c>
      <c r="I399" s="57">
        <v>411400</v>
      </c>
    </row>
    <row r="400" spans="1:9" ht="31.5" x14ac:dyDescent="0.25">
      <c r="A400" s="59" t="s">
        <v>382</v>
      </c>
      <c r="B400" s="60" t="s">
        <v>126</v>
      </c>
      <c r="C400" s="60" t="s">
        <v>390</v>
      </c>
      <c r="D400" s="60" t="s">
        <v>383</v>
      </c>
      <c r="E400" s="60"/>
      <c r="F400" s="61">
        <v>6478.2</v>
      </c>
      <c r="I400" s="56">
        <v>6478199</v>
      </c>
    </row>
    <row r="401" spans="1:9" ht="31.5" x14ac:dyDescent="0.25">
      <c r="A401" s="59" t="s">
        <v>413</v>
      </c>
      <c r="B401" s="60" t="s">
        <v>126</v>
      </c>
      <c r="C401" s="60" t="s">
        <v>390</v>
      </c>
      <c r="D401" s="60" t="s">
        <v>414</v>
      </c>
      <c r="E401" s="60"/>
      <c r="F401" s="61">
        <v>12</v>
      </c>
      <c r="I401" s="56">
        <v>12000</v>
      </c>
    </row>
    <row r="402" spans="1:9" ht="15.75" x14ac:dyDescent="0.25">
      <c r="A402" s="59" t="s">
        <v>386</v>
      </c>
      <c r="B402" s="60" t="s">
        <v>126</v>
      </c>
      <c r="C402" s="60" t="s">
        <v>390</v>
      </c>
      <c r="D402" s="60" t="s">
        <v>414</v>
      </c>
      <c r="E402" s="60" t="s">
        <v>387</v>
      </c>
      <c r="F402" s="61">
        <v>12</v>
      </c>
      <c r="I402" s="56">
        <v>12000</v>
      </c>
    </row>
    <row r="403" spans="1:9" ht="15.75" x14ac:dyDescent="0.25">
      <c r="A403" s="59" t="s">
        <v>388</v>
      </c>
      <c r="B403" s="60" t="s">
        <v>126</v>
      </c>
      <c r="C403" s="60" t="s">
        <v>390</v>
      </c>
      <c r="D403" s="60" t="s">
        <v>414</v>
      </c>
      <c r="E403" s="60" t="s">
        <v>389</v>
      </c>
      <c r="F403" s="61">
        <v>12</v>
      </c>
      <c r="I403" s="57">
        <v>12000</v>
      </c>
    </row>
    <row r="404" spans="1:9" ht="31.5" x14ac:dyDescent="0.25">
      <c r="A404" s="59" t="s">
        <v>415</v>
      </c>
      <c r="B404" s="60" t="s">
        <v>126</v>
      </c>
      <c r="C404" s="60" t="s">
        <v>390</v>
      </c>
      <c r="D404" s="60" t="s">
        <v>416</v>
      </c>
      <c r="E404" s="60"/>
      <c r="F404" s="61">
        <v>475.2</v>
      </c>
      <c r="I404" s="56">
        <v>475200</v>
      </c>
    </row>
    <row r="405" spans="1:9" ht="15.75" x14ac:dyDescent="0.25">
      <c r="A405" s="59" t="s">
        <v>386</v>
      </c>
      <c r="B405" s="60" t="s">
        <v>126</v>
      </c>
      <c r="C405" s="60" t="s">
        <v>390</v>
      </c>
      <c r="D405" s="60" t="s">
        <v>416</v>
      </c>
      <c r="E405" s="60" t="s">
        <v>387</v>
      </c>
      <c r="F405" s="61">
        <v>475.2</v>
      </c>
      <c r="I405" s="56">
        <v>475200</v>
      </c>
    </row>
    <row r="406" spans="1:9" ht="15.75" x14ac:dyDescent="0.25">
      <c r="A406" s="59" t="s">
        <v>388</v>
      </c>
      <c r="B406" s="60" t="s">
        <v>126</v>
      </c>
      <c r="C406" s="60" t="s">
        <v>390</v>
      </c>
      <c r="D406" s="60" t="s">
        <v>416</v>
      </c>
      <c r="E406" s="60" t="s">
        <v>389</v>
      </c>
      <c r="F406" s="61">
        <v>475.2</v>
      </c>
      <c r="I406" s="57">
        <v>475200</v>
      </c>
    </row>
    <row r="407" spans="1:9" ht="31.5" x14ac:dyDescent="0.25">
      <c r="A407" s="59" t="s">
        <v>417</v>
      </c>
      <c r="B407" s="60" t="s">
        <v>126</v>
      </c>
      <c r="C407" s="60" t="s">
        <v>390</v>
      </c>
      <c r="D407" s="60" t="s">
        <v>418</v>
      </c>
      <c r="E407" s="60"/>
      <c r="F407" s="61">
        <v>140</v>
      </c>
      <c r="I407" s="56">
        <v>140000</v>
      </c>
    </row>
    <row r="408" spans="1:9" ht="15.75" x14ac:dyDescent="0.25">
      <c r="A408" s="59" t="s">
        <v>386</v>
      </c>
      <c r="B408" s="60" t="s">
        <v>126</v>
      </c>
      <c r="C408" s="60" t="s">
        <v>390</v>
      </c>
      <c r="D408" s="60" t="s">
        <v>418</v>
      </c>
      <c r="E408" s="60" t="s">
        <v>387</v>
      </c>
      <c r="F408" s="61">
        <v>140</v>
      </c>
      <c r="I408" s="56">
        <v>140000</v>
      </c>
    </row>
    <row r="409" spans="1:9" ht="15.75" x14ac:dyDescent="0.25">
      <c r="A409" s="59" t="s">
        <v>388</v>
      </c>
      <c r="B409" s="60" t="s">
        <v>126</v>
      </c>
      <c r="C409" s="60" t="s">
        <v>390</v>
      </c>
      <c r="D409" s="60" t="s">
        <v>418</v>
      </c>
      <c r="E409" s="60" t="s">
        <v>389</v>
      </c>
      <c r="F409" s="61">
        <v>140</v>
      </c>
      <c r="I409" s="57">
        <v>140000</v>
      </c>
    </row>
    <row r="410" spans="1:9" ht="63" x14ac:dyDescent="0.25">
      <c r="A410" s="59" t="s">
        <v>419</v>
      </c>
      <c r="B410" s="60" t="s">
        <v>126</v>
      </c>
      <c r="C410" s="60" t="s">
        <v>390</v>
      </c>
      <c r="D410" s="60" t="s">
        <v>420</v>
      </c>
      <c r="E410" s="60"/>
      <c r="F410" s="61">
        <v>460.8</v>
      </c>
      <c r="I410" s="56">
        <v>460802</v>
      </c>
    </row>
    <row r="411" spans="1:9" ht="15.75" x14ac:dyDescent="0.25">
      <c r="A411" s="59" t="s">
        <v>386</v>
      </c>
      <c r="B411" s="60" t="s">
        <v>126</v>
      </c>
      <c r="C411" s="60" t="s">
        <v>390</v>
      </c>
      <c r="D411" s="60" t="s">
        <v>420</v>
      </c>
      <c r="E411" s="60" t="s">
        <v>387</v>
      </c>
      <c r="F411" s="61">
        <v>460.8</v>
      </c>
      <c r="I411" s="56">
        <v>460802</v>
      </c>
    </row>
    <row r="412" spans="1:9" ht="15.75" x14ac:dyDescent="0.25">
      <c r="A412" s="59" t="s">
        <v>388</v>
      </c>
      <c r="B412" s="60" t="s">
        <v>126</v>
      </c>
      <c r="C412" s="60" t="s">
        <v>390</v>
      </c>
      <c r="D412" s="60" t="s">
        <v>420</v>
      </c>
      <c r="E412" s="60" t="s">
        <v>389</v>
      </c>
      <c r="F412" s="61">
        <v>460.8</v>
      </c>
      <c r="I412" s="57">
        <v>460802</v>
      </c>
    </row>
    <row r="413" spans="1:9" ht="141.75" x14ac:dyDescent="0.25">
      <c r="A413" s="62" t="s">
        <v>421</v>
      </c>
      <c r="B413" s="60" t="s">
        <v>126</v>
      </c>
      <c r="C413" s="60" t="s">
        <v>390</v>
      </c>
      <c r="D413" s="60" t="s">
        <v>422</v>
      </c>
      <c r="E413" s="60"/>
      <c r="F413" s="61">
        <v>436</v>
      </c>
      <c r="I413" s="56">
        <v>436000</v>
      </c>
    </row>
    <row r="414" spans="1:9" ht="15.75" x14ac:dyDescent="0.25">
      <c r="A414" s="59" t="s">
        <v>386</v>
      </c>
      <c r="B414" s="60" t="s">
        <v>126</v>
      </c>
      <c r="C414" s="60" t="s">
        <v>390</v>
      </c>
      <c r="D414" s="60" t="s">
        <v>422</v>
      </c>
      <c r="E414" s="60" t="s">
        <v>387</v>
      </c>
      <c r="F414" s="61">
        <v>436</v>
      </c>
      <c r="I414" s="56">
        <v>436000</v>
      </c>
    </row>
    <row r="415" spans="1:9" ht="15.75" x14ac:dyDescent="0.25">
      <c r="A415" s="59" t="s">
        <v>388</v>
      </c>
      <c r="B415" s="60" t="s">
        <v>126</v>
      </c>
      <c r="C415" s="60" t="s">
        <v>390</v>
      </c>
      <c r="D415" s="60" t="s">
        <v>422</v>
      </c>
      <c r="E415" s="60" t="s">
        <v>389</v>
      </c>
      <c r="F415" s="61">
        <v>436</v>
      </c>
      <c r="I415" s="57">
        <v>436000</v>
      </c>
    </row>
    <row r="416" spans="1:9" ht="15.75" x14ac:dyDescent="0.25">
      <c r="A416" s="59" t="s">
        <v>423</v>
      </c>
      <c r="B416" s="60" t="s">
        <v>126</v>
      </c>
      <c r="C416" s="60" t="s">
        <v>390</v>
      </c>
      <c r="D416" s="60" t="s">
        <v>424</v>
      </c>
      <c r="E416" s="60"/>
      <c r="F416" s="61">
        <v>4918.2</v>
      </c>
      <c r="I416" s="56">
        <v>4918197</v>
      </c>
    </row>
    <row r="417" spans="1:9" ht="15.75" x14ac:dyDescent="0.25">
      <c r="A417" s="59" t="s">
        <v>386</v>
      </c>
      <c r="B417" s="60" t="s">
        <v>126</v>
      </c>
      <c r="C417" s="60" t="s">
        <v>390</v>
      </c>
      <c r="D417" s="60" t="s">
        <v>424</v>
      </c>
      <c r="E417" s="60" t="s">
        <v>387</v>
      </c>
      <c r="F417" s="61">
        <v>4918.2</v>
      </c>
      <c r="I417" s="56">
        <v>4918197</v>
      </c>
    </row>
    <row r="418" spans="1:9" ht="31.5" x14ac:dyDescent="0.25">
      <c r="A418" s="59" t="s">
        <v>399</v>
      </c>
      <c r="B418" s="60" t="s">
        <v>126</v>
      </c>
      <c r="C418" s="60" t="s">
        <v>390</v>
      </c>
      <c r="D418" s="60" t="s">
        <v>424</v>
      </c>
      <c r="E418" s="60" t="s">
        <v>400</v>
      </c>
      <c r="F418" s="61">
        <v>4918.2</v>
      </c>
      <c r="I418" s="57">
        <v>4918197</v>
      </c>
    </row>
    <row r="419" spans="1:9" ht="31.5" x14ac:dyDescent="0.25">
      <c r="A419" s="59" t="s">
        <v>425</v>
      </c>
      <c r="B419" s="60" t="s">
        <v>126</v>
      </c>
      <c r="C419" s="60" t="s">
        <v>390</v>
      </c>
      <c r="D419" s="60" t="s">
        <v>426</v>
      </c>
      <c r="E419" s="60"/>
      <c r="F419" s="61">
        <v>36</v>
      </c>
      <c r="I419" s="56">
        <v>36000</v>
      </c>
    </row>
    <row r="420" spans="1:9" ht="31.5" x14ac:dyDescent="0.25">
      <c r="A420" s="59" t="s">
        <v>157</v>
      </c>
      <c r="B420" s="60" t="s">
        <v>126</v>
      </c>
      <c r="C420" s="60" t="s">
        <v>390</v>
      </c>
      <c r="D420" s="60" t="s">
        <v>426</v>
      </c>
      <c r="E420" s="60" t="s">
        <v>158</v>
      </c>
      <c r="F420" s="61">
        <v>36</v>
      </c>
      <c r="I420" s="56">
        <v>36000</v>
      </c>
    </row>
    <row r="421" spans="1:9" ht="31.5" x14ac:dyDescent="0.25">
      <c r="A421" s="59" t="s">
        <v>159</v>
      </c>
      <c r="B421" s="60" t="s">
        <v>126</v>
      </c>
      <c r="C421" s="60" t="s">
        <v>390</v>
      </c>
      <c r="D421" s="60" t="s">
        <v>426</v>
      </c>
      <c r="E421" s="60" t="s">
        <v>160</v>
      </c>
      <c r="F421" s="61">
        <v>36</v>
      </c>
      <c r="I421" s="57">
        <v>36000</v>
      </c>
    </row>
    <row r="422" spans="1:9" ht="31.5" x14ac:dyDescent="0.25">
      <c r="A422" s="59" t="s">
        <v>175</v>
      </c>
      <c r="B422" s="60" t="s">
        <v>126</v>
      </c>
      <c r="C422" s="60" t="s">
        <v>390</v>
      </c>
      <c r="D422" s="60" t="s">
        <v>176</v>
      </c>
      <c r="E422" s="60"/>
      <c r="F422" s="61">
        <v>34.14</v>
      </c>
      <c r="I422" s="56">
        <v>34136.1</v>
      </c>
    </row>
    <row r="423" spans="1:9" ht="15.75" x14ac:dyDescent="0.25">
      <c r="A423" s="59" t="s">
        <v>177</v>
      </c>
      <c r="B423" s="60" t="s">
        <v>126</v>
      </c>
      <c r="C423" s="60" t="s">
        <v>390</v>
      </c>
      <c r="D423" s="60" t="s">
        <v>178</v>
      </c>
      <c r="E423" s="60"/>
      <c r="F423" s="61">
        <v>34.14</v>
      </c>
      <c r="I423" s="56">
        <v>34136.1</v>
      </c>
    </row>
    <row r="424" spans="1:9" ht="31.5" x14ac:dyDescent="0.25">
      <c r="A424" s="59" t="s">
        <v>179</v>
      </c>
      <c r="B424" s="60" t="s">
        <v>126</v>
      </c>
      <c r="C424" s="60" t="s">
        <v>390</v>
      </c>
      <c r="D424" s="60" t="s">
        <v>180</v>
      </c>
      <c r="E424" s="60"/>
      <c r="F424" s="61">
        <v>34.14</v>
      </c>
      <c r="I424" s="56">
        <v>34136.1</v>
      </c>
    </row>
    <row r="425" spans="1:9" ht="31.5" x14ac:dyDescent="0.25">
      <c r="A425" s="59" t="s">
        <v>427</v>
      </c>
      <c r="B425" s="60" t="s">
        <v>126</v>
      </c>
      <c r="C425" s="60" t="s">
        <v>390</v>
      </c>
      <c r="D425" s="60" t="s">
        <v>428</v>
      </c>
      <c r="E425" s="60"/>
      <c r="F425" s="61">
        <v>34.14</v>
      </c>
      <c r="I425" s="56">
        <v>34136.1</v>
      </c>
    </row>
    <row r="426" spans="1:9" ht="15.75" x14ac:dyDescent="0.25">
      <c r="A426" s="59" t="s">
        <v>386</v>
      </c>
      <c r="B426" s="60" t="s">
        <v>126</v>
      </c>
      <c r="C426" s="60" t="s">
        <v>390</v>
      </c>
      <c r="D426" s="60" t="s">
        <v>428</v>
      </c>
      <c r="E426" s="60" t="s">
        <v>387</v>
      </c>
      <c r="F426" s="61">
        <v>34.14</v>
      </c>
      <c r="I426" s="56">
        <v>34136.1</v>
      </c>
    </row>
    <row r="427" spans="1:9" ht="31.5" x14ac:dyDescent="0.25">
      <c r="A427" s="59" t="s">
        <v>399</v>
      </c>
      <c r="B427" s="60" t="s">
        <v>126</v>
      </c>
      <c r="C427" s="60" t="s">
        <v>390</v>
      </c>
      <c r="D427" s="60" t="s">
        <v>428</v>
      </c>
      <c r="E427" s="60" t="s">
        <v>400</v>
      </c>
      <c r="F427" s="61">
        <v>34.14</v>
      </c>
      <c r="I427" s="57">
        <v>34136.1</v>
      </c>
    </row>
    <row r="428" spans="1:9" ht="15.75" x14ac:dyDescent="0.25">
      <c r="A428" s="59" t="s">
        <v>27</v>
      </c>
      <c r="B428" s="60" t="s">
        <v>126</v>
      </c>
      <c r="C428" s="60" t="s">
        <v>429</v>
      </c>
      <c r="D428" s="60"/>
      <c r="E428" s="60"/>
      <c r="F428" s="61">
        <v>725.4</v>
      </c>
      <c r="I428" s="56">
        <v>725400</v>
      </c>
    </row>
    <row r="429" spans="1:9" ht="31.5" x14ac:dyDescent="0.25">
      <c r="A429" s="59" t="s">
        <v>187</v>
      </c>
      <c r="B429" s="60" t="s">
        <v>126</v>
      </c>
      <c r="C429" s="60" t="s">
        <v>429</v>
      </c>
      <c r="D429" s="60" t="s">
        <v>188</v>
      </c>
      <c r="E429" s="60"/>
      <c r="F429" s="61">
        <v>725.4</v>
      </c>
      <c r="I429" s="56">
        <v>725400</v>
      </c>
    </row>
    <row r="430" spans="1:9" ht="15.75" x14ac:dyDescent="0.25">
      <c r="A430" s="59" t="s">
        <v>177</v>
      </c>
      <c r="B430" s="60" t="s">
        <v>126</v>
      </c>
      <c r="C430" s="60" t="s">
        <v>429</v>
      </c>
      <c r="D430" s="60" t="s">
        <v>189</v>
      </c>
      <c r="E430" s="60"/>
      <c r="F430" s="61">
        <v>725.4</v>
      </c>
      <c r="I430" s="56">
        <v>725400</v>
      </c>
    </row>
    <row r="431" spans="1:9" ht="31.5" x14ac:dyDescent="0.25">
      <c r="A431" s="59" t="s">
        <v>353</v>
      </c>
      <c r="B431" s="60" t="s">
        <v>126</v>
      </c>
      <c r="C431" s="60" t="s">
        <v>429</v>
      </c>
      <c r="D431" s="60" t="s">
        <v>354</v>
      </c>
      <c r="E431" s="60"/>
      <c r="F431" s="61">
        <v>725.4</v>
      </c>
      <c r="I431" s="56">
        <v>725400</v>
      </c>
    </row>
    <row r="432" spans="1:9" ht="31.5" x14ac:dyDescent="0.25">
      <c r="A432" s="59" t="s">
        <v>355</v>
      </c>
      <c r="B432" s="60" t="s">
        <v>126</v>
      </c>
      <c r="C432" s="60" t="s">
        <v>429</v>
      </c>
      <c r="D432" s="60" t="s">
        <v>356</v>
      </c>
      <c r="E432" s="60"/>
      <c r="F432" s="61">
        <v>725.4</v>
      </c>
      <c r="I432" s="56">
        <v>725400</v>
      </c>
    </row>
    <row r="433" spans="1:9" ht="31.5" x14ac:dyDescent="0.25">
      <c r="A433" s="59" t="s">
        <v>266</v>
      </c>
      <c r="B433" s="60" t="s">
        <v>126</v>
      </c>
      <c r="C433" s="60" t="s">
        <v>429</v>
      </c>
      <c r="D433" s="60" t="s">
        <v>356</v>
      </c>
      <c r="E433" s="60" t="s">
        <v>267</v>
      </c>
      <c r="F433" s="61">
        <v>725.4</v>
      </c>
      <c r="I433" s="56">
        <v>725400</v>
      </c>
    </row>
    <row r="434" spans="1:9" ht="47.25" x14ac:dyDescent="0.25">
      <c r="A434" s="59" t="s">
        <v>268</v>
      </c>
      <c r="B434" s="60" t="s">
        <v>126</v>
      </c>
      <c r="C434" s="60" t="s">
        <v>429</v>
      </c>
      <c r="D434" s="60" t="s">
        <v>356</v>
      </c>
      <c r="E434" s="60" t="s">
        <v>269</v>
      </c>
      <c r="F434" s="61">
        <v>725.4</v>
      </c>
      <c r="I434" s="57">
        <v>725400</v>
      </c>
    </row>
    <row r="435" spans="1:9" ht="15.75" x14ac:dyDescent="0.25">
      <c r="A435" s="59" t="s">
        <v>22</v>
      </c>
      <c r="B435" s="60" t="s">
        <v>126</v>
      </c>
      <c r="C435" s="60" t="s">
        <v>430</v>
      </c>
      <c r="D435" s="60"/>
      <c r="E435" s="60"/>
      <c r="F435" s="61">
        <v>298981.65000000002</v>
      </c>
      <c r="I435" s="56">
        <v>298981647.20999998</v>
      </c>
    </row>
    <row r="436" spans="1:9" ht="15.75" x14ac:dyDescent="0.25">
      <c r="A436" s="59" t="s">
        <v>23</v>
      </c>
      <c r="B436" s="60" t="s">
        <v>126</v>
      </c>
      <c r="C436" s="60" t="s">
        <v>431</v>
      </c>
      <c r="D436" s="60"/>
      <c r="E436" s="60"/>
      <c r="F436" s="61">
        <v>298981.65000000002</v>
      </c>
      <c r="I436" s="56">
        <v>298981647.20999998</v>
      </c>
    </row>
    <row r="437" spans="1:9" ht="47.25" x14ac:dyDescent="0.25">
      <c r="A437" s="59" t="s">
        <v>129</v>
      </c>
      <c r="B437" s="60" t="s">
        <v>126</v>
      </c>
      <c r="C437" s="60" t="s">
        <v>431</v>
      </c>
      <c r="D437" s="60" t="s">
        <v>130</v>
      </c>
      <c r="E437" s="60"/>
      <c r="F437" s="61">
        <v>328.65</v>
      </c>
      <c r="I437" s="56">
        <v>328650</v>
      </c>
    </row>
    <row r="438" spans="1:9" ht="15.75" x14ac:dyDescent="0.25">
      <c r="A438" s="59" t="s">
        <v>133</v>
      </c>
      <c r="B438" s="60" t="s">
        <v>126</v>
      </c>
      <c r="C438" s="60" t="s">
        <v>431</v>
      </c>
      <c r="D438" s="60" t="s">
        <v>142</v>
      </c>
      <c r="E438" s="60"/>
      <c r="F438" s="61">
        <v>328.65</v>
      </c>
      <c r="I438" s="56">
        <v>328650</v>
      </c>
    </row>
    <row r="439" spans="1:9" ht="15.75" x14ac:dyDescent="0.25">
      <c r="A439" s="59" t="s">
        <v>133</v>
      </c>
      <c r="B439" s="60" t="s">
        <v>126</v>
      </c>
      <c r="C439" s="60" t="s">
        <v>431</v>
      </c>
      <c r="D439" s="60" t="s">
        <v>143</v>
      </c>
      <c r="E439" s="60"/>
      <c r="F439" s="61">
        <v>328.65</v>
      </c>
      <c r="I439" s="56">
        <v>328650</v>
      </c>
    </row>
    <row r="440" spans="1:9" ht="63" x14ac:dyDescent="0.25">
      <c r="A440" s="59" t="s">
        <v>163</v>
      </c>
      <c r="B440" s="60" t="s">
        <v>126</v>
      </c>
      <c r="C440" s="60" t="s">
        <v>431</v>
      </c>
      <c r="D440" s="60" t="s">
        <v>164</v>
      </c>
      <c r="E440" s="60"/>
      <c r="F440" s="61">
        <v>328.65</v>
      </c>
      <c r="I440" s="56">
        <v>328650</v>
      </c>
    </row>
    <row r="441" spans="1:9" ht="31.5" x14ac:dyDescent="0.25">
      <c r="A441" s="59" t="s">
        <v>266</v>
      </c>
      <c r="B441" s="60" t="s">
        <v>126</v>
      </c>
      <c r="C441" s="60" t="s">
        <v>431</v>
      </c>
      <c r="D441" s="60" t="s">
        <v>164</v>
      </c>
      <c r="E441" s="60" t="s">
        <v>267</v>
      </c>
      <c r="F441" s="61">
        <v>328.65</v>
      </c>
      <c r="I441" s="56">
        <v>328650</v>
      </c>
    </row>
    <row r="442" spans="1:9" ht="15.75" x14ac:dyDescent="0.25">
      <c r="A442" s="59" t="s">
        <v>335</v>
      </c>
      <c r="B442" s="60" t="s">
        <v>126</v>
      </c>
      <c r="C442" s="60" t="s">
        <v>431</v>
      </c>
      <c r="D442" s="60" t="s">
        <v>164</v>
      </c>
      <c r="E442" s="60" t="s">
        <v>336</v>
      </c>
      <c r="F442" s="61">
        <v>328.65</v>
      </c>
      <c r="I442" s="57">
        <v>328650</v>
      </c>
    </row>
    <row r="443" spans="1:9" ht="31.5" x14ac:dyDescent="0.25">
      <c r="A443" s="59" t="s">
        <v>432</v>
      </c>
      <c r="B443" s="60" t="s">
        <v>126</v>
      </c>
      <c r="C443" s="60" t="s">
        <v>431</v>
      </c>
      <c r="D443" s="60" t="s">
        <v>433</v>
      </c>
      <c r="E443" s="60"/>
      <c r="F443" s="61">
        <v>298653</v>
      </c>
      <c r="I443" s="56">
        <v>298652997.20999998</v>
      </c>
    </row>
    <row r="444" spans="1:9" ht="15.75" x14ac:dyDescent="0.25">
      <c r="A444" s="59" t="s">
        <v>242</v>
      </c>
      <c r="B444" s="60" t="s">
        <v>126</v>
      </c>
      <c r="C444" s="60" t="s">
        <v>431</v>
      </c>
      <c r="D444" s="60" t="s">
        <v>434</v>
      </c>
      <c r="E444" s="60"/>
      <c r="F444" s="61">
        <v>228478.27</v>
      </c>
      <c r="I444" s="56">
        <v>228478265.00999999</v>
      </c>
    </row>
    <row r="445" spans="1:9" ht="31.5" x14ac:dyDescent="0.25">
      <c r="A445" s="59" t="s">
        <v>435</v>
      </c>
      <c r="B445" s="60" t="s">
        <v>126</v>
      </c>
      <c r="C445" s="60" t="s">
        <v>431</v>
      </c>
      <c r="D445" s="60" t="s">
        <v>436</v>
      </c>
      <c r="E445" s="60"/>
      <c r="F445" s="61">
        <v>228478.27</v>
      </c>
      <c r="I445" s="56">
        <v>228478265.00999999</v>
      </c>
    </row>
    <row r="446" spans="1:9" ht="15.75" x14ac:dyDescent="0.25">
      <c r="A446" s="59" t="s">
        <v>437</v>
      </c>
      <c r="B446" s="60" t="s">
        <v>126</v>
      </c>
      <c r="C446" s="60" t="s">
        <v>431</v>
      </c>
      <c r="D446" s="60" t="s">
        <v>438</v>
      </c>
      <c r="E446" s="60"/>
      <c r="F446" s="61">
        <v>2885.4</v>
      </c>
      <c r="I446" s="56">
        <v>2885400</v>
      </c>
    </row>
    <row r="447" spans="1:9" ht="31.5" x14ac:dyDescent="0.25">
      <c r="A447" s="59" t="s">
        <v>230</v>
      </c>
      <c r="B447" s="60" t="s">
        <v>126</v>
      </c>
      <c r="C447" s="60" t="s">
        <v>431</v>
      </c>
      <c r="D447" s="60" t="s">
        <v>438</v>
      </c>
      <c r="E447" s="60" t="s">
        <v>231</v>
      </c>
      <c r="F447" s="61">
        <v>2885.4</v>
      </c>
      <c r="I447" s="56">
        <v>2885400</v>
      </c>
    </row>
    <row r="448" spans="1:9" ht="15.75" x14ac:dyDescent="0.25">
      <c r="A448" s="59" t="s">
        <v>232</v>
      </c>
      <c r="B448" s="60" t="s">
        <v>126</v>
      </c>
      <c r="C448" s="60" t="s">
        <v>431</v>
      </c>
      <c r="D448" s="60" t="s">
        <v>438</v>
      </c>
      <c r="E448" s="60" t="s">
        <v>233</v>
      </c>
      <c r="F448" s="61">
        <v>2885.4</v>
      </c>
      <c r="I448" s="57">
        <v>2885400</v>
      </c>
    </row>
    <row r="449" spans="1:9" ht="15.75" x14ac:dyDescent="0.25">
      <c r="A449" s="59" t="s">
        <v>437</v>
      </c>
      <c r="B449" s="60" t="s">
        <v>126</v>
      </c>
      <c r="C449" s="60" t="s">
        <v>431</v>
      </c>
      <c r="D449" s="60" t="s">
        <v>439</v>
      </c>
      <c r="E449" s="60"/>
      <c r="F449" s="61">
        <v>225592.87</v>
      </c>
      <c r="I449" s="56">
        <v>225592865.00999999</v>
      </c>
    </row>
    <row r="450" spans="1:9" ht="31.5" x14ac:dyDescent="0.25">
      <c r="A450" s="59" t="s">
        <v>230</v>
      </c>
      <c r="B450" s="60" t="s">
        <v>126</v>
      </c>
      <c r="C450" s="60" t="s">
        <v>431</v>
      </c>
      <c r="D450" s="60" t="s">
        <v>439</v>
      </c>
      <c r="E450" s="60" t="s">
        <v>231</v>
      </c>
      <c r="F450" s="61">
        <v>225592.87</v>
      </c>
      <c r="I450" s="56">
        <v>225592865.00999999</v>
      </c>
    </row>
    <row r="451" spans="1:9" ht="15.75" x14ac:dyDescent="0.25">
      <c r="A451" s="59" t="s">
        <v>232</v>
      </c>
      <c r="B451" s="60" t="s">
        <v>126</v>
      </c>
      <c r="C451" s="60" t="s">
        <v>431</v>
      </c>
      <c r="D451" s="60" t="s">
        <v>439</v>
      </c>
      <c r="E451" s="60" t="s">
        <v>233</v>
      </c>
      <c r="F451" s="61">
        <v>225592.87</v>
      </c>
      <c r="I451" s="57">
        <v>225592865.00999999</v>
      </c>
    </row>
    <row r="452" spans="1:9" ht="15.75" x14ac:dyDescent="0.25">
      <c r="A452" s="59" t="s">
        <v>177</v>
      </c>
      <c r="B452" s="60" t="s">
        <v>126</v>
      </c>
      <c r="C452" s="60" t="s">
        <v>431</v>
      </c>
      <c r="D452" s="60" t="s">
        <v>440</v>
      </c>
      <c r="E452" s="60"/>
      <c r="F452" s="61">
        <v>70174.73</v>
      </c>
      <c r="I452" s="56">
        <v>70174732.200000003</v>
      </c>
    </row>
    <row r="453" spans="1:9" ht="47.25" x14ac:dyDescent="0.25">
      <c r="A453" s="59" t="s">
        <v>441</v>
      </c>
      <c r="B453" s="60" t="s">
        <v>126</v>
      </c>
      <c r="C453" s="60" t="s">
        <v>431</v>
      </c>
      <c r="D453" s="60" t="s">
        <v>442</v>
      </c>
      <c r="E453" s="60"/>
      <c r="F453" s="61">
        <v>69851.86</v>
      </c>
      <c r="I453" s="56">
        <v>69851858.200000003</v>
      </c>
    </row>
    <row r="454" spans="1:9" ht="15.75" x14ac:dyDescent="0.25">
      <c r="A454" s="59" t="s">
        <v>151</v>
      </c>
      <c r="B454" s="60" t="s">
        <v>126</v>
      </c>
      <c r="C454" s="60" t="s">
        <v>431</v>
      </c>
      <c r="D454" s="60" t="s">
        <v>443</v>
      </c>
      <c r="E454" s="60"/>
      <c r="F454" s="61">
        <v>63244.28</v>
      </c>
      <c r="I454" s="56">
        <v>63244280.700000003</v>
      </c>
    </row>
    <row r="455" spans="1:9" ht="31.5" x14ac:dyDescent="0.25">
      <c r="A455" s="59" t="s">
        <v>157</v>
      </c>
      <c r="B455" s="60" t="s">
        <v>126</v>
      </c>
      <c r="C455" s="60" t="s">
        <v>431</v>
      </c>
      <c r="D455" s="60" t="s">
        <v>443</v>
      </c>
      <c r="E455" s="60" t="s">
        <v>158</v>
      </c>
      <c r="F455" s="61">
        <v>2115.9899999999998</v>
      </c>
      <c r="I455" s="56">
        <v>2115993.12</v>
      </c>
    </row>
    <row r="456" spans="1:9" ht="31.5" x14ac:dyDescent="0.25">
      <c r="A456" s="59" t="s">
        <v>159</v>
      </c>
      <c r="B456" s="60" t="s">
        <v>126</v>
      </c>
      <c r="C456" s="60" t="s">
        <v>431</v>
      </c>
      <c r="D456" s="60" t="s">
        <v>443</v>
      </c>
      <c r="E456" s="60" t="s">
        <v>160</v>
      </c>
      <c r="F456" s="61">
        <v>2115.9899999999998</v>
      </c>
      <c r="I456" s="57">
        <v>2115993.12</v>
      </c>
    </row>
    <row r="457" spans="1:9" ht="31.5" x14ac:dyDescent="0.25">
      <c r="A457" s="59" t="s">
        <v>266</v>
      </c>
      <c r="B457" s="60" t="s">
        <v>126</v>
      </c>
      <c r="C457" s="60" t="s">
        <v>431</v>
      </c>
      <c r="D457" s="60" t="s">
        <v>443</v>
      </c>
      <c r="E457" s="60" t="s">
        <v>267</v>
      </c>
      <c r="F457" s="61">
        <v>61128.29</v>
      </c>
      <c r="I457" s="56">
        <v>61128287.579999998</v>
      </c>
    </row>
    <row r="458" spans="1:9" ht="15.75" x14ac:dyDescent="0.25">
      <c r="A458" s="59" t="s">
        <v>335</v>
      </c>
      <c r="B458" s="60" t="s">
        <v>126</v>
      </c>
      <c r="C458" s="60" t="s">
        <v>431</v>
      </c>
      <c r="D458" s="60" t="s">
        <v>443</v>
      </c>
      <c r="E458" s="60" t="s">
        <v>336</v>
      </c>
      <c r="F458" s="61">
        <v>61128.29</v>
      </c>
      <c r="I458" s="57">
        <v>61128287.579999998</v>
      </c>
    </row>
    <row r="459" spans="1:9" ht="31.5" x14ac:dyDescent="0.25">
      <c r="A459" s="59" t="s">
        <v>340</v>
      </c>
      <c r="B459" s="60" t="s">
        <v>126</v>
      </c>
      <c r="C459" s="60" t="s">
        <v>431</v>
      </c>
      <c r="D459" s="60" t="s">
        <v>444</v>
      </c>
      <c r="E459" s="60"/>
      <c r="F459" s="61">
        <v>4864.18</v>
      </c>
      <c r="I459" s="56">
        <v>4864182.5</v>
      </c>
    </row>
    <row r="460" spans="1:9" ht="31.5" x14ac:dyDescent="0.25">
      <c r="A460" s="59" t="s">
        <v>266</v>
      </c>
      <c r="B460" s="60" t="s">
        <v>126</v>
      </c>
      <c r="C460" s="60" t="s">
        <v>431</v>
      </c>
      <c r="D460" s="60" t="s">
        <v>444</v>
      </c>
      <c r="E460" s="60" t="s">
        <v>267</v>
      </c>
      <c r="F460" s="61">
        <v>4864.18</v>
      </c>
      <c r="I460" s="56">
        <v>4864182.5</v>
      </c>
    </row>
    <row r="461" spans="1:9" ht="15.75" x14ac:dyDescent="0.25">
      <c r="A461" s="59" t="s">
        <v>335</v>
      </c>
      <c r="B461" s="60" t="s">
        <v>126</v>
      </c>
      <c r="C461" s="60" t="s">
        <v>431</v>
      </c>
      <c r="D461" s="60" t="s">
        <v>444</v>
      </c>
      <c r="E461" s="60" t="s">
        <v>336</v>
      </c>
      <c r="F461" s="61">
        <v>4864.18</v>
      </c>
      <c r="I461" s="57">
        <v>4864182.5</v>
      </c>
    </row>
    <row r="462" spans="1:9" ht="15.75" x14ac:dyDescent="0.25">
      <c r="A462" s="59" t="s">
        <v>445</v>
      </c>
      <c r="B462" s="60" t="s">
        <v>126</v>
      </c>
      <c r="C462" s="60" t="s">
        <v>431</v>
      </c>
      <c r="D462" s="60" t="s">
        <v>446</v>
      </c>
      <c r="E462" s="60"/>
      <c r="F462" s="61">
        <v>1565.41</v>
      </c>
      <c r="I462" s="56">
        <v>1565405</v>
      </c>
    </row>
    <row r="463" spans="1:9" ht="31.5" x14ac:dyDescent="0.25">
      <c r="A463" s="59" t="s">
        <v>157</v>
      </c>
      <c r="B463" s="60" t="s">
        <v>126</v>
      </c>
      <c r="C463" s="60" t="s">
        <v>431</v>
      </c>
      <c r="D463" s="60" t="s">
        <v>446</v>
      </c>
      <c r="E463" s="60" t="s">
        <v>158</v>
      </c>
      <c r="F463" s="61">
        <v>1404.41</v>
      </c>
      <c r="I463" s="56">
        <v>1404405</v>
      </c>
    </row>
    <row r="464" spans="1:9" ht="31.5" x14ac:dyDescent="0.25">
      <c r="A464" s="59" t="s">
        <v>159</v>
      </c>
      <c r="B464" s="60" t="s">
        <v>126</v>
      </c>
      <c r="C464" s="60" t="s">
        <v>431</v>
      </c>
      <c r="D464" s="60" t="s">
        <v>446</v>
      </c>
      <c r="E464" s="60" t="s">
        <v>160</v>
      </c>
      <c r="F464" s="61">
        <v>1404.41</v>
      </c>
      <c r="I464" s="57">
        <v>1404405</v>
      </c>
    </row>
    <row r="465" spans="1:9" ht="15.75" x14ac:dyDescent="0.25">
      <c r="A465" s="59" t="s">
        <v>386</v>
      </c>
      <c r="B465" s="60" t="s">
        <v>126</v>
      </c>
      <c r="C465" s="60" t="s">
        <v>431</v>
      </c>
      <c r="D465" s="60" t="s">
        <v>446</v>
      </c>
      <c r="E465" s="60" t="s">
        <v>387</v>
      </c>
      <c r="F465" s="61">
        <v>161</v>
      </c>
      <c r="I465" s="56">
        <v>161000</v>
      </c>
    </row>
    <row r="466" spans="1:9" ht="15.75" x14ac:dyDescent="0.25">
      <c r="A466" s="59" t="s">
        <v>447</v>
      </c>
      <c r="B466" s="60" t="s">
        <v>126</v>
      </c>
      <c r="C466" s="60" t="s">
        <v>431</v>
      </c>
      <c r="D466" s="60" t="s">
        <v>446</v>
      </c>
      <c r="E466" s="60" t="s">
        <v>448</v>
      </c>
      <c r="F466" s="61">
        <v>161</v>
      </c>
      <c r="I466" s="57">
        <v>161000</v>
      </c>
    </row>
    <row r="467" spans="1:9" ht="31.5" x14ac:dyDescent="0.25">
      <c r="A467" s="59" t="s">
        <v>344</v>
      </c>
      <c r="B467" s="60" t="s">
        <v>126</v>
      </c>
      <c r="C467" s="60" t="s">
        <v>431</v>
      </c>
      <c r="D467" s="60" t="s">
        <v>449</v>
      </c>
      <c r="E467" s="60"/>
      <c r="F467" s="61">
        <v>177.99</v>
      </c>
      <c r="I467" s="56">
        <v>177990</v>
      </c>
    </row>
    <row r="468" spans="1:9" ht="31.5" x14ac:dyDescent="0.25">
      <c r="A468" s="59" t="s">
        <v>266</v>
      </c>
      <c r="B468" s="60" t="s">
        <v>126</v>
      </c>
      <c r="C468" s="60" t="s">
        <v>431</v>
      </c>
      <c r="D468" s="60" t="s">
        <v>449</v>
      </c>
      <c r="E468" s="60" t="s">
        <v>267</v>
      </c>
      <c r="F468" s="61">
        <v>177.99</v>
      </c>
      <c r="I468" s="56">
        <v>177990</v>
      </c>
    </row>
    <row r="469" spans="1:9" ht="15.75" x14ac:dyDescent="0.25">
      <c r="A469" s="59" t="s">
        <v>335</v>
      </c>
      <c r="B469" s="60" t="s">
        <v>126</v>
      </c>
      <c r="C469" s="60" t="s">
        <v>431</v>
      </c>
      <c r="D469" s="60" t="s">
        <v>449</v>
      </c>
      <c r="E469" s="60" t="s">
        <v>336</v>
      </c>
      <c r="F469" s="61">
        <v>177.99</v>
      </c>
      <c r="I469" s="57">
        <v>177990</v>
      </c>
    </row>
    <row r="470" spans="1:9" ht="31.5" x14ac:dyDescent="0.25">
      <c r="A470" s="59" t="s">
        <v>450</v>
      </c>
      <c r="B470" s="60" t="s">
        <v>126</v>
      </c>
      <c r="C470" s="60" t="s">
        <v>431</v>
      </c>
      <c r="D470" s="60" t="s">
        <v>451</v>
      </c>
      <c r="E470" s="60"/>
      <c r="F470" s="61">
        <v>322.87</v>
      </c>
      <c r="I470" s="56">
        <v>322874</v>
      </c>
    </row>
    <row r="471" spans="1:9" ht="15.75" x14ac:dyDescent="0.25">
      <c r="A471" s="59" t="s">
        <v>151</v>
      </c>
      <c r="B471" s="60" t="s">
        <v>126</v>
      </c>
      <c r="C471" s="60" t="s">
        <v>431</v>
      </c>
      <c r="D471" s="60" t="s">
        <v>452</v>
      </c>
      <c r="E471" s="60"/>
      <c r="F471" s="61">
        <v>109.6</v>
      </c>
      <c r="I471" s="56">
        <v>109600</v>
      </c>
    </row>
    <row r="472" spans="1:9" ht="31.5" x14ac:dyDescent="0.25">
      <c r="A472" s="59" t="s">
        <v>266</v>
      </c>
      <c r="B472" s="60" t="s">
        <v>126</v>
      </c>
      <c r="C472" s="60" t="s">
        <v>431</v>
      </c>
      <c r="D472" s="60" t="s">
        <v>452</v>
      </c>
      <c r="E472" s="60" t="s">
        <v>267</v>
      </c>
      <c r="F472" s="61">
        <v>109.6</v>
      </c>
      <c r="I472" s="56">
        <v>109600</v>
      </c>
    </row>
    <row r="473" spans="1:9" ht="15.75" x14ac:dyDescent="0.25">
      <c r="A473" s="59" t="s">
        <v>335</v>
      </c>
      <c r="B473" s="60" t="s">
        <v>126</v>
      </c>
      <c r="C473" s="60" t="s">
        <v>431</v>
      </c>
      <c r="D473" s="60" t="s">
        <v>452</v>
      </c>
      <c r="E473" s="60" t="s">
        <v>336</v>
      </c>
      <c r="F473" s="61">
        <v>109.6</v>
      </c>
      <c r="I473" s="57">
        <v>109600</v>
      </c>
    </row>
    <row r="474" spans="1:9" ht="31.5" x14ac:dyDescent="0.25">
      <c r="A474" s="59" t="s">
        <v>340</v>
      </c>
      <c r="B474" s="60" t="s">
        <v>126</v>
      </c>
      <c r="C474" s="60" t="s">
        <v>431</v>
      </c>
      <c r="D474" s="60" t="s">
        <v>453</v>
      </c>
      <c r="E474" s="60"/>
      <c r="F474" s="61">
        <v>213.27</v>
      </c>
      <c r="I474" s="56">
        <v>213274</v>
      </c>
    </row>
    <row r="475" spans="1:9" ht="31.5" x14ac:dyDescent="0.25">
      <c r="A475" s="59" t="s">
        <v>266</v>
      </c>
      <c r="B475" s="60" t="s">
        <v>126</v>
      </c>
      <c r="C475" s="60" t="s">
        <v>431</v>
      </c>
      <c r="D475" s="60" t="s">
        <v>453</v>
      </c>
      <c r="E475" s="60" t="s">
        <v>267</v>
      </c>
      <c r="F475" s="61">
        <v>213.27</v>
      </c>
      <c r="I475" s="56">
        <v>213274</v>
      </c>
    </row>
    <row r="476" spans="1:9" ht="15.75" x14ac:dyDescent="0.25">
      <c r="A476" s="59" t="s">
        <v>335</v>
      </c>
      <c r="B476" s="60" t="s">
        <v>126</v>
      </c>
      <c r="C476" s="60" t="s">
        <v>431</v>
      </c>
      <c r="D476" s="60" t="s">
        <v>453</v>
      </c>
      <c r="E476" s="60" t="s">
        <v>336</v>
      </c>
      <c r="F476" s="61">
        <v>213.27</v>
      </c>
      <c r="I476" s="57">
        <v>213274</v>
      </c>
    </row>
    <row r="477" spans="1:9" ht="31.5" x14ac:dyDescent="0.25">
      <c r="A477" s="59" t="s">
        <v>454</v>
      </c>
      <c r="B477" s="60" t="s">
        <v>455</v>
      </c>
      <c r="C477" s="60"/>
      <c r="D477" s="60"/>
      <c r="E477" s="60"/>
      <c r="F477" s="61">
        <v>7179.49</v>
      </c>
      <c r="I477" s="56">
        <v>7179491.5599999996</v>
      </c>
    </row>
    <row r="478" spans="1:9" ht="15.75" x14ac:dyDescent="0.25">
      <c r="A478" s="59" t="s">
        <v>0</v>
      </c>
      <c r="B478" s="60" t="s">
        <v>455</v>
      </c>
      <c r="C478" s="60" t="s">
        <v>127</v>
      </c>
      <c r="D478" s="60"/>
      <c r="E478" s="60"/>
      <c r="F478" s="61">
        <v>7179.49</v>
      </c>
      <c r="I478" s="56">
        <v>7179491.5599999996</v>
      </c>
    </row>
    <row r="479" spans="1:9" ht="47.25" x14ac:dyDescent="0.25">
      <c r="A479" s="59" t="s">
        <v>24</v>
      </c>
      <c r="B479" s="60" t="s">
        <v>455</v>
      </c>
      <c r="C479" s="60" t="s">
        <v>456</v>
      </c>
      <c r="D479" s="60"/>
      <c r="E479" s="60"/>
      <c r="F479" s="61">
        <v>6801.51</v>
      </c>
      <c r="I479" s="56">
        <v>6801510.3600000003</v>
      </c>
    </row>
    <row r="480" spans="1:9" ht="47.25" x14ac:dyDescent="0.25">
      <c r="A480" s="59" t="s">
        <v>457</v>
      </c>
      <c r="B480" s="60" t="s">
        <v>455</v>
      </c>
      <c r="C480" s="60" t="s">
        <v>456</v>
      </c>
      <c r="D480" s="60" t="s">
        <v>458</v>
      </c>
      <c r="E480" s="60"/>
      <c r="F480" s="61">
        <v>6801.51</v>
      </c>
      <c r="I480" s="56">
        <v>6801510.3600000003</v>
      </c>
    </row>
    <row r="481" spans="1:9" ht="47.25" x14ac:dyDescent="0.25">
      <c r="A481" s="59" t="s">
        <v>459</v>
      </c>
      <c r="B481" s="60" t="s">
        <v>455</v>
      </c>
      <c r="C481" s="60" t="s">
        <v>456</v>
      </c>
      <c r="D481" s="60" t="s">
        <v>460</v>
      </c>
      <c r="E481" s="60"/>
      <c r="F481" s="61">
        <v>6801.51</v>
      </c>
      <c r="I481" s="56">
        <v>6801510.3600000003</v>
      </c>
    </row>
    <row r="482" spans="1:9" ht="15.75" x14ac:dyDescent="0.25">
      <c r="A482" s="59" t="s">
        <v>133</v>
      </c>
      <c r="B482" s="60" t="s">
        <v>455</v>
      </c>
      <c r="C482" s="60" t="s">
        <v>456</v>
      </c>
      <c r="D482" s="60" t="s">
        <v>461</v>
      </c>
      <c r="E482" s="60"/>
      <c r="F482" s="61">
        <v>6801.51</v>
      </c>
      <c r="I482" s="56">
        <v>6801510.3600000003</v>
      </c>
    </row>
    <row r="483" spans="1:9" ht="47.25" x14ac:dyDescent="0.25">
      <c r="A483" s="59" t="s">
        <v>462</v>
      </c>
      <c r="B483" s="60" t="s">
        <v>455</v>
      </c>
      <c r="C483" s="60" t="s">
        <v>456</v>
      </c>
      <c r="D483" s="60" t="s">
        <v>463</v>
      </c>
      <c r="E483" s="60"/>
      <c r="F483" s="61">
        <v>6715.11</v>
      </c>
      <c r="I483" s="56">
        <v>6715110.3600000003</v>
      </c>
    </row>
    <row r="484" spans="1:9" ht="63" x14ac:dyDescent="0.25">
      <c r="A484" s="59" t="s">
        <v>153</v>
      </c>
      <c r="B484" s="60" t="s">
        <v>455</v>
      </c>
      <c r="C484" s="60" t="s">
        <v>456</v>
      </c>
      <c r="D484" s="60" t="s">
        <v>463</v>
      </c>
      <c r="E484" s="60" t="s">
        <v>154</v>
      </c>
      <c r="F484" s="61">
        <v>6538.75</v>
      </c>
      <c r="I484" s="56">
        <v>6538745.5599999996</v>
      </c>
    </row>
    <row r="485" spans="1:9" ht="31.5" x14ac:dyDescent="0.25">
      <c r="A485" s="59" t="s">
        <v>204</v>
      </c>
      <c r="B485" s="60" t="s">
        <v>455</v>
      </c>
      <c r="C485" s="60" t="s">
        <v>456</v>
      </c>
      <c r="D485" s="60" t="s">
        <v>463</v>
      </c>
      <c r="E485" s="60" t="s">
        <v>205</v>
      </c>
      <c r="F485" s="61">
        <v>6538.75</v>
      </c>
      <c r="I485" s="57">
        <v>6538745.5599999996</v>
      </c>
    </row>
    <row r="486" spans="1:9" ht="31.5" x14ac:dyDescent="0.25">
      <c r="A486" s="59" t="s">
        <v>157</v>
      </c>
      <c r="B486" s="60" t="s">
        <v>455</v>
      </c>
      <c r="C486" s="60" t="s">
        <v>456</v>
      </c>
      <c r="D486" s="60" t="s">
        <v>463</v>
      </c>
      <c r="E486" s="60" t="s">
        <v>158</v>
      </c>
      <c r="F486" s="61">
        <v>176.36</v>
      </c>
      <c r="I486" s="56">
        <v>176364.79999999999</v>
      </c>
    </row>
    <row r="487" spans="1:9" ht="31.5" x14ac:dyDescent="0.25">
      <c r="A487" s="59" t="s">
        <v>159</v>
      </c>
      <c r="B487" s="60" t="s">
        <v>455</v>
      </c>
      <c r="C487" s="60" t="s">
        <v>456</v>
      </c>
      <c r="D487" s="60" t="s">
        <v>463</v>
      </c>
      <c r="E487" s="60" t="s">
        <v>160</v>
      </c>
      <c r="F487" s="61">
        <v>176.36</v>
      </c>
      <c r="I487" s="57">
        <v>176364.79999999999</v>
      </c>
    </row>
    <row r="488" spans="1:9" ht="47.25" x14ac:dyDescent="0.25">
      <c r="A488" s="59" t="s">
        <v>464</v>
      </c>
      <c r="B488" s="60" t="s">
        <v>455</v>
      </c>
      <c r="C488" s="60" t="s">
        <v>456</v>
      </c>
      <c r="D488" s="60" t="s">
        <v>465</v>
      </c>
      <c r="E488" s="60"/>
      <c r="F488" s="61">
        <v>86.4</v>
      </c>
      <c r="I488" s="56">
        <v>86400</v>
      </c>
    </row>
    <row r="489" spans="1:9" ht="63" x14ac:dyDescent="0.25">
      <c r="A489" s="59" t="s">
        <v>153</v>
      </c>
      <c r="B489" s="60" t="s">
        <v>455</v>
      </c>
      <c r="C489" s="60" t="s">
        <v>456</v>
      </c>
      <c r="D489" s="60" t="s">
        <v>465</v>
      </c>
      <c r="E489" s="60" t="s">
        <v>154</v>
      </c>
      <c r="F489" s="61">
        <v>86.4</v>
      </c>
      <c r="I489" s="56">
        <v>86400</v>
      </c>
    </row>
    <row r="490" spans="1:9" ht="31.5" x14ac:dyDescent="0.25">
      <c r="A490" s="59" t="s">
        <v>204</v>
      </c>
      <c r="B490" s="60" t="s">
        <v>455</v>
      </c>
      <c r="C490" s="60" t="s">
        <v>456</v>
      </c>
      <c r="D490" s="60" t="s">
        <v>465</v>
      </c>
      <c r="E490" s="60" t="s">
        <v>205</v>
      </c>
      <c r="F490" s="61">
        <v>86.4</v>
      </c>
      <c r="I490" s="57">
        <v>86400</v>
      </c>
    </row>
    <row r="491" spans="1:9" ht="15.75" x14ac:dyDescent="0.25">
      <c r="A491" s="59" t="s">
        <v>2</v>
      </c>
      <c r="B491" s="60" t="s">
        <v>455</v>
      </c>
      <c r="C491" s="60" t="s">
        <v>150</v>
      </c>
      <c r="D491" s="60"/>
      <c r="E491" s="60"/>
      <c r="F491" s="61">
        <v>377.98</v>
      </c>
      <c r="I491" s="56">
        <v>377981.2</v>
      </c>
    </row>
    <row r="492" spans="1:9" ht="47.25" x14ac:dyDescent="0.25">
      <c r="A492" s="59" t="s">
        <v>129</v>
      </c>
      <c r="B492" s="60" t="s">
        <v>455</v>
      </c>
      <c r="C492" s="60" t="s">
        <v>150</v>
      </c>
      <c r="D492" s="60" t="s">
        <v>130</v>
      </c>
      <c r="E492" s="60"/>
      <c r="F492" s="61">
        <v>377.98</v>
      </c>
      <c r="I492" s="56">
        <v>377981.2</v>
      </c>
    </row>
    <row r="493" spans="1:9" ht="15.75" x14ac:dyDescent="0.25">
      <c r="A493" s="59" t="s">
        <v>133</v>
      </c>
      <c r="B493" s="60" t="s">
        <v>455</v>
      </c>
      <c r="C493" s="60" t="s">
        <v>150</v>
      </c>
      <c r="D493" s="60" t="s">
        <v>142</v>
      </c>
      <c r="E493" s="60"/>
      <c r="F493" s="61">
        <v>377.98</v>
      </c>
      <c r="I493" s="56">
        <v>377981.2</v>
      </c>
    </row>
    <row r="494" spans="1:9" ht="15.75" x14ac:dyDescent="0.25">
      <c r="A494" s="59" t="s">
        <v>133</v>
      </c>
      <c r="B494" s="60" t="s">
        <v>455</v>
      </c>
      <c r="C494" s="60" t="s">
        <v>150</v>
      </c>
      <c r="D494" s="60" t="s">
        <v>143</v>
      </c>
      <c r="E494" s="60"/>
      <c r="F494" s="61">
        <v>377.98</v>
      </c>
      <c r="I494" s="56">
        <v>377981.2</v>
      </c>
    </row>
    <row r="495" spans="1:9" ht="63" x14ac:dyDescent="0.25">
      <c r="A495" s="59" t="s">
        <v>466</v>
      </c>
      <c r="B495" s="60" t="s">
        <v>455</v>
      </c>
      <c r="C495" s="60" t="s">
        <v>150</v>
      </c>
      <c r="D495" s="60" t="s">
        <v>467</v>
      </c>
      <c r="E495" s="60"/>
      <c r="F495" s="61">
        <v>200</v>
      </c>
      <c r="I495" s="56">
        <v>200000</v>
      </c>
    </row>
    <row r="496" spans="1:9" ht="31.5" x14ac:dyDescent="0.25">
      <c r="A496" s="59" t="s">
        <v>157</v>
      </c>
      <c r="B496" s="60" t="s">
        <v>455</v>
      </c>
      <c r="C496" s="60" t="s">
        <v>150</v>
      </c>
      <c r="D496" s="60" t="s">
        <v>467</v>
      </c>
      <c r="E496" s="60" t="s">
        <v>158</v>
      </c>
      <c r="F496" s="61">
        <v>200</v>
      </c>
      <c r="I496" s="56">
        <v>200000</v>
      </c>
    </row>
    <row r="497" spans="1:9" ht="31.5" x14ac:dyDescent="0.25">
      <c r="A497" s="59" t="s">
        <v>159</v>
      </c>
      <c r="B497" s="60" t="s">
        <v>455</v>
      </c>
      <c r="C497" s="60" t="s">
        <v>150</v>
      </c>
      <c r="D497" s="60" t="s">
        <v>467</v>
      </c>
      <c r="E497" s="60" t="s">
        <v>160</v>
      </c>
      <c r="F497" s="61">
        <v>200</v>
      </c>
      <c r="I497" s="57">
        <v>200000</v>
      </c>
    </row>
    <row r="498" spans="1:9" ht="63" x14ac:dyDescent="0.25">
      <c r="A498" s="59" t="s">
        <v>468</v>
      </c>
      <c r="B498" s="60" t="s">
        <v>455</v>
      </c>
      <c r="C498" s="60" t="s">
        <v>150</v>
      </c>
      <c r="D498" s="60" t="s">
        <v>469</v>
      </c>
      <c r="E498" s="60"/>
      <c r="F498" s="61">
        <v>147.97999999999999</v>
      </c>
      <c r="I498" s="56">
        <v>147981.20000000001</v>
      </c>
    </row>
    <row r="499" spans="1:9" ht="15.75" x14ac:dyDescent="0.25">
      <c r="A499" s="59" t="s">
        <v>146</v>
      </c>
      <c r="B499" s="60" t="s">
        <v>455</v>
      </c>
      <c r="C499" s="60" t="s">
        <v>150</v>
      </c>
      <c r="D499" s="60" t="s">
        <v>469</v>
      </c>
      <c r="E499" s="60" t="s">
        <v>147</v>
      </c>
      <c r="F499" s="61">
        <v>147.97999999999999</v>
      </c>
      <c r="I499" s="56">
        <v>147981.20000000001</v>
      </c>
    </row>
    <row r="500" spans="1:9" ht="15.75" x14ac:dyDescent="0.25">
      <c r="A500" s="59" t="s">
        <v>161</v>
      </c>
      <c r="B500" s="60" t="s">
        <v>455</v>
      </c>
      <c r="C500" s="60" t="s">
        <v>150</v>
      </c>
      <c r="D500" s="60" t="s">
        <v>469</v>
      </c>
      <c r="E500" s="60" t="s">
        <v>162</v>
      </c>
      <c r="F500" s="61">
        <v>147.97999999999999</v>
      </c>
      <c r="I500" s="57">
        <v>147981.20000000001</v>
      </c>
    </row>
    <row r="501" spans="1:9" ht="63" x14ac:dyDescent="0.25">
      <c r="A501" s="59" t="s">
        <v>173</v>
      </c>
      <c r="B501" s="60" t="s">
        <v>455</v>
      </c>
      <c r="C501" s="60" t="s">
        <v>150</v>
      </c>
      <c r="D501" s="60" t="s">
        <v>174</v>
      </c>
      <c r="E501" s="60"/>
      <c r="F501" s="61">
        <v>30</v>
      </c>
      <c r="I501" s="56">
        <v>30000</v>
      </c>
    </row>
    <row r="502" spans="1:9" ht="15.75" x14ac:dyDescent="0.25">
      <c r="A502" s="59" t="s">
        <v>386</v>
      </c>
      <c r="B502" s="60" t="s">
        <v>455</v>
      </c>
      <c r="C502" s="60" t="s">
        <v>150</v>
      </c>
      <c r="D502" s="60" t="s">
        <v>174</v>
      </c>
      <c r="E502" s="60" t="s">
        <v>387</v>
      </c>
      <c r="F502" s="61">
        <v>30</v>
      </c>
      <c r="I502" s="56">
        <v>30000</v>
      </c>
    </row>
    <row r="503" spans="1:9" ht="15.75" x14ac:dyDescent="0.25">
      <c r="A503" s="59" t="s">
        <v>470</v>
      </c>
      <c r="B503" s="60" t="s">
        <v>455</v>
      </c>
      <c r="C503" s="60" t="s">
        <v>150</v>
      </c>
      <c r="D503" s="60" t="s">
        <v>174</v>
      </c>
      <c r="E503" s="60" t="s">
        <v>471</v>
      </c>
      <c r="F503" s="61">
        <v>30</v>
      </c>
      <c r="I503" s="57">
        <v>30000</v>
      </c>
    </row>
    <row r="504" spans="1:9" ht="15.75" x14ac:dyDescent="0.25">
      <c r="A504" s="63" t="s">
        <v>25</v>
      </c>
      <c r="B504" s="64"/>
      <c r="C504" s="64"/>
      <c r="D504" s="64"/>
      <c r="E504" s="64"/>
      <c r="F504" s="65">
        <v>969379.56</v>
      </c>
      <c r="I504" s="58">
        <v>969379558.49000001</v>
      </c>
    </row>
    <row r="505" spans="1:9" ht="15.75" x14ac:dyDescent="0.25"/>
    <row r="506" spans="1:9" ht="15.75" x14ac:dyDescent="0.25"/>
    <row r="507" spans="1:9" ht="15.75" x14ac:dyDescent="0.25"/>
    <row r="508" spans="1:9" ht="15.75" x14ac:dyDescent="0.25"/>
    <row r="509" spans="1:9" ht="15.75" x14ac:dyDescent="0.25"/>
    <row r="510" spans="1:9" ht="15.75" x14ac:dyDescent="0.25"/>
    <row r="511" spans="1:9" ht="15.75" x14ac:dyDescent="0.25"/>
  </sheetData>
  <mergeCells count="4">
    <mergeCell ref="A1:F1"/>
    <mergeCell ref="A9:F11"/>
    <mergeCell ref="A12:F12"/>
    <mergeCell ref="D6:F6"/>
  </mergeCells>
  <pageMargins left="0.74803149606299213" right="0.23622047244094491" top="0.55118110236220474" bottom="0.55118110236220474" header="0.51181102362204722" footer="0.31496062992125984"/>
  <pageSetup paperSize="9" scale="70" fitToHeight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view="pageBreakPreview" zoomScaleNormal="100" zoomScaleSheetLayoutView="100" workbookViewId="0">
      <selection activeCell="B6" sqref="B6:D6"/>
    </sheetView>
  </sheetViews>
  <sheetFormatPr defaultColWidth="9" defaultRowHeight="15.75" outlineLevelRow="1" x14ac:dyDescent="0.25"/>
  <cols>
    <col min="1" max="1" width="59.5703125" style="22" customWidth="1"/>
    <col min="2" max="2" width="9.5703125" style="22" customWidth="1"/>
    <col min="3" max="3" width="12.28515625" style="22" customWidth="1"/>
    <col min="4" max="4" width="13" style="10" customWidth="1"/>
    <col min="5" max="16384" width="9" style="2"/>
  </cols>
  <sheetData>
    <row r="1" spans="1:4" x14ac:dyDescent="0.25">
      <c r="A1" s="7"/>
      <c r="B1" s="7"/>
      <c r="C1" s="88" t="s">
        <v>117</v>
      </c>
      <c r="D1" s="88"/>
    </row>
    <row r="2" spans="1:4" x14ac:dyDescent="0.25">
      <c r="A2" s="8"/>
      <c r="B2" s="8"/>
      <c r="C2" s="2"/>
      <c r="D2" s="34" t="s">
        <v>48</v>
      </c>
    </row>
    <row r="3" spans="1:4" x14ac:dyDescent="0.25">
      <c r="A3" s="8"/>
      <c r="B3" s="8"/>
      <c r="C3" s="2"/>
      <c r="D3" s="34" t="s">
        <v>49</v>
      </c>
    </row>
    <row r="4" spans="1:4" x14ac:dyDescent="0.25">
      <c r="A4" s="8"/>
      <c r="B4" s="8"/>
      <c r="C4" s="2"/>
      <c r="D4" s="34" t="s">
        <v>51</v>
      </c>
    </row>
    <row r="5" spans="1:4" x14ac:dyDescent="0.25">
      <c r="A5" s="8"/>
      <c r="B5" s="8"/>
      <c r="C5" s="2"/>
      <c r="D5" s="34" t="s">
        <v>50</v>
      </c>
    </row>
    <row r="6" spans="1:4" x14ac:dyDescent="0.25">
      <c r="A6" s="11"/>
      <c r="B6" s="91" t="s">
        <v>487</v>
      </c>
      <c r="C6" s="92"/>
      <c r="D6" s="92"/>
    </row>
    <row r="7" spans="1:4" x14ac:dyDescent="0.25">
      <c r="A7" s="11"/>
      <c r="B7" s="11"/>
      <c r="C7" s="2"/>
      <c r="D7" s="34"/>
    </row>
    <row r="8" spans="1:4" ht="57" customHeight="1" x14ac:dyDescent="0.25">
      <c r="A8" s="85" t="s">
        <v>118</v>
      </c>
      <c r="B8" s="85"/>
      <c r="C8" s="85"/>
      <c r="D8" s="85"/>
    </row>
    <row r="9" spans="1:4" x14ac:dyDescent="0.25">
      <c r="A9" s="12"/>
      <c r="B9" s="12"/>
      <c r="C9" s="12"/>
    </row>
    <row r="10" spans="1:4" x14ac:dyDescent="0.25">
      <c r="A10" s="89" t="s">
        <v>26</v>
      </c>
      <c r="B10" s="89" t="s">
        <v>28</v>
      </c>
      <c r="C10" s="89" t="s">
        <v>29</v>
      </c>
      <c r="D10" s="90" t="s">
        <v>47</v>
      </c>
    </row>
    <row r="11" spans="1:4" x14ac:dyDescent="0.25">
      <c r="A11" s="89"/>
      <c r="B11" s="89"/>
      <c r="C11" s="89"/>
      <c r="D11" s="90"/>
    </row>
    <row r="12" spans="1:4" outlineLevel="1" x14ac:dyDescent="0.25">
      <c r="A12" s="13" t="s">
        <v>0</v>
      </c>
      <c r="B12" s="14" t="s">
        <v>33</v>
      </c>
      <c r="C12" s="14"/>
      <c r="D12" s="15">
        <f>SUM(D13:D16)</f>
        <v>41655.24</v>
      </c>
    </row>
    <row r="13" spans="1:4" ht="47.25" outlineLevel="1" x14ac:dyDescent="0.25">
      <c r="A13" s="16" t="s">
        <v>24</v>
      </c>
      <c r="B13" s="1" t="s">
        <v>33</v>
      </c>
      <c r="C13" s="1" t="s">
        <v>35</v>
      </c>
      <c r="D13" s="17">
        <f>Прил.3!F479</f>
        <v>6801.51</v>
      </c>
    </row>
    <row r="14" spans="1:4" ht="47.25" x14ac:dyDescent="0.25">
      <c r="A14" s="16" t="s">
        <v>1</v>
      </c>
      <c r="B14" s="1" t="s">
        <v>33</v>
      </c>
      <c r="C14" s="1" t="s">
        <v>38</v>
      </c>
      <c r="D14" s="17">
        <f>Прил.3!F16</f>
        <v>4166.95</v>
      </c>
    </row>
    <row r="15" spans="1:4" x14ac:dyDescent="0.25">
      <c r="A15" s="16" t="s">
        <v>80</v>
      </c>
      <c r="B15" s="53" t="s">
        <v>33</v>
      </c>
      <c r="C15" s="53" t="s">
        <v>39</v>
      </c>
      <c r="D15" s="17">
        <f>Прил.3!F23</f>
        <v>9705.16</v>
      </c>
    </row>
    <row r="16" spans="1:4" outlineLevel="1" x14ac:dyDescent="0.25">
      <c r="A16" s="16" t="s">
        <v>2</v>
      </c>
      <c r="B16" s="1" t="s">
        <v>33</v>
      </c>
      <c r="C16" s="1" t="s">
        <v>44</v>
      </c>
      <c r="D16" s="17">
        <f>Прил.3!F30+Прил.3!F491</f>
        <v>20981.62</v>
      </c>
    </row>
    <row r="17" spans="1:4" x14ac:dyDescent="0.25">
      <c r="A17" s="13" t="s">
        <v>3</v>
      </c>
      <c r="B17" s="14" t="s">
        <v>34</v>
      </c>
      <c r="C17" s="14"/>
      <c r="D17" s="15">
        <f>D18</f>
        <v>3463.4</v>
      </c>
    </row>
    <row r="18" spans="1:4" outlineLevel="1" x14ac:dyDescent="0.25">
      <c r="A18" s="16" t="s">
        <v>4</v>
      </c>
      <c r="B18" s="1" t="s">
        <v>34</v>
      </c>
      <c r="C18" s="1" t="s">
        <v>35</v>
      </c>
      <c r="D18" s="17">
        <f>Прил.3!F84</f>
        <v>3463.4</v>
      </c>
    </row>
    <row r="19" spans="1:4" ht="31.5" x14ac:dyDescent="0.25">
      <c r="A19" s="13" t="s">
        <v>5</v>
      </c>
      <c r="B19" s="14" t="s">
        <v>35</v>
      </c>
      <c r="C19" s="14"/>
      <c r="D19" s="15">
        <f>D20+D21</f>
        <v>36177.46</v>
      </c>
    </row>
    <row r="20" spans="1:4" ht="47.25" outlineLevel="1" x14ac:dyDescent="0.25">
      <c r="A20" s="16" t="s">
        <v>74</v>
      </c>
      <c r="B20" s="1" t="s">
        <v>35</v>
      </c>
      <c r="C20" s="46" t="s">
        <v>41</v>
      </c>
      <c r="D20" s="17">
        <f>Прил.3!F94</f>
        <v>33683.11</v>
      </c>
    </row>
    <row r="21" spans="1:4" ht="31.5" outlineLevel="1" x14ac:dyDescent="0.25">
      <c r="A21" s="16" t="s">
        <v>6</v>
      </c>
      <c r="B21" s="1" t="s">
        <v>35</v>
      </c>
      <c r="C21" s="1" t="s">
        <v>46</v>
      </c>
      <c r="D21" s="17">
        <f>Прил.3!F101</f>
        <v>2494.35</v>
      </c>
    </row>
    <row r="22" spans="1:4" outlineLevel="1" x14ac:dyDescent="0.25">
      <c r="A22" s="13" t="s">
        <v>7</v>
      </c>
      <c r="B22" s="14" t="s">
        <v>36</v>
      </c>
      <c r="C22" s="14"/>
      <c r="D22" s="15">
        <f>SUM(D23:D25)</f>
        <v>165876.07999999999</v>
      </c>
    </row>
    <row r="23" spans="1:4" outlineLevel="1" x14ac:dyDescent="0.25">
      <c r="A23" s="16" t="s">
        <v>8</v>
      </c>
      <c r="B23" s="1" t="s">
        <v>36</v>
      </c>
      <c r="C23" s="1" t="s">
        <v>40</v>
      </c>
      <c r="D23" s="17">
        <f>Прил.3!F109</f>
        <v>4359.07</v>
      </c>
    </row>
    <row r="24" spans="1:4" outlineLevel="1" x14ac:dyDescent="0.25">
      <c r="A24" s="16" t="s">
        <v>9</v>
      </c>
      <c r="B24" s="1" t="s">
        <v>36</v>
      </c>
      <c r="C24" s="1" t="s">
        <v>45</v>
      </c>
      <c r="D24" s="17">
        <f>Прил.3!F116</f>
        <v>156501.71</v>
      </c>
    </row>
    <row r="25" spans="1:4" outlineLevel="1" x14ac:dyDescent="0.25">
      <c r="A25" s="16" t="s">
        <v>10</v>
      </c>
      <c r="B25" s="1" t="s">
        <v>36</v>
      </c>
      <c r="C25" s="1" t="s">
        <v>43</v>
      </c>
      <c r="D25" s="17">
        <f>Прил.3!F159</f>
        <v>5015.3</v>
      </c>
    </row>
    <row r="26" spans="1:4" outlineLevel="1" x14ac:dyDescent="0.25">
      <c r="A26" s="13" t="s">
        <v>11</v>
      </c>
      <c r="B26" s="14" t="s">
        <v>37</v>
      </c>
      <c r="C26" s="14"/>
      <c r="D26" s="15">
        <f>D27+D28+D29+D30</f>
        <v>325642.88</v>
      </c>
    </row>
    <row r="27" spans="1:4" outlineLevel="1" x14ac:dyDescent="0.25">
      <c r="A27" s="16" t="s">
        <v>12</v>
      </c>
      <c r="B27" s="1" t="s">
        <v>37</v>
      </c>
      <c r="C27" s="1" t="s">
        <v>33</v>
      </c>
      <c r="D27" s="17">
        <f>Прил.3!F167</f>
        <v>12815.19</v>
      </c>
    </row>
    <row r="28" spans="1:4" outlineLevel="1" x14ac:dyDescent="0.25">
      <c r="A28" s="16" t="s">
        <v>13</v>
      </c>
      <c r="B28" s="1" t="s">
        <v>37</v>
      </c>
      <c r="C28" s="1" t="s">
        <v>34</v>
      </c>
      <c r="D28" s="17">
        <f>Прил.3!F174</f>
        <v>12211.21</v>
      </c>
    </row>
    <row r="29" spans="1:4" x14ac:dyDescent="0.25">
      <c r="A29" s="16" t="s">
        <v>14</v>
      </c>
      <c r="B29" s="1" t="s">
        <v>37</v>
      </c>
      <c r="C29" s="1" t="s">
        <v>35</v>
      </c>
      <c r="D29" s="17">
        <f>Прил.3!F187</f>
        <v>296996.88</v>
      </c>
    </row>
    <row r="30" spans="1:4" ht="31.5" outlineLevel="1" x14ac:dyDescent="0.25">
      <c r="A30" s="16" t="s">
        <v>15</v>
      </c>
      <c r="B30" s="1" t="s">
        <v>37</v>
      </c>
      <c r="C30" s="1" t="s">
        <v>37</v>
      </c>
      <c r="D30" s="17">
        <f>Прил.3!F268</f>
        <v>3619.6</v>
      </c>
    </row>
    <row r="31" spans="1:4" x14ac:dyDescent="0.25">
      <c r="A31" s="13" t="s">
        <v>16</v>
      </c>
      <c r="B31" s="14" t="s">
        <v>39</v>
      </c>
      <c r="C31" s="14"/>
      <c r="D31" s="15">
        <f>SUM(D32:D34)</f>
        <v>44000.32</v>
      </c>
    </row>
    <row r="32" spans="1:4" ht="31.5" x14ac:dyDescent="0.25">
      <c r="A32" s="16" t="s">
        <v>72</v>
      </c>
      <c r="B32" s="41" t="s">
        <v>39</v>
      </c>
      <c r="C32" s="41" t="s">
        <v>37</v>
      </c>
      <c r="D32" s="17">
        <f>Прил.3!F276</f>
        <v>328.5</v>
      </c>
    </row>
    <row r="33" spans="1:4" outlineLevel="1" x14ac:dyDescent="0.25">
      <c r="A33" s="16" t="s">
        <v>75</v>
      </c>
      <c r="B33" s="41" t="s">
        <v>39</v>
      </c>
      <c r="C33" s="41" t="s">
        <v>39</v>
      </c>
      <c r="D33" s="17">
        <f>Прил.3!F289</f>
        <v>43671.82</v>
      </c>
    </row>
    <row r="34" spans="1:4" hidden="1" outlineLevel="1" x14ac:dyDescent="0.25">
      <c r="A34" s="16" t="s">
        <v>73</v>
      </c>
      <c r="B34" s="42" t="s">
        <v>39</v>
      </c>
      <c r="C34" s="42" t="s">
        <v>45</v>
      </c>
      <c r="D34" s="17"/>
    </row>
    <row r="35" spans="1:4" collapsed="1" x14ac:dyDescent="0.25">
      <c r="A35" s="13" t="s">
        <v>17</v>
      </c>
      <c r="B35" s="14" t="s">
        <v>40</v>
      </c>
      <c r="C35" s="14"/>
      <c r="D35" s="15">
        <f>D36</f>
        <v>40761.019999999997</v>
      </c>
    </row>
    <row r="36" spans="1:4" outlineLevel="1" x14ac:dyDescent="0.25">
      <c r="A36" s="16" t="s">
        <v>18</v>
      </c>
      <c r="B36" s="1" t="s">
        <v>40</v>
      </c>
      <c r="C36" s="1" t="s">
        <v>33</v>
      </c>
      <c r="D36" s="17">
        <f>Прил.3!F338</f>
        <v>40761.019999999997</v>
      </c>
    </row>
    <row r="37" spans="1:4" outlineLevel="1" x14ac:dyDescent="0.25">
      <c r="A37" s="13" t="s">
        <v>19</v>
      </c>
      <c r="B37" s="14" t="s">
        <v>41</v>
      </c>
      <c r="C37" s="14"/>
      <c r="D37" s="15">
        <f>D38+D39+D40</f>
        <v>12821.51</v>
      </c>
    </row>
    <row r="38" spans="1:4" x14ac:dyDescent="0.25">
      <c r="A38" s="16" t="s">
        <v>20</v>
      </c>
      <c r="B38" s="1" t="s">
        <v>41</v>
      </c>
      <c r="C38" s="1" t="s">
        <v>33</v>
      </c>
      <c r="D38" s="17">
        <f>Прил.3!F362</f>
        <v>2886.61</v>
      </c>
    </row>
    <row r="39" spans="1:4" outlineLevel="1" x14ac:dyDescent="0.25">
      <c r="A39" s="16" t="s">
        <v>21</v>
      </c>
      <c r="B39" s="1" t="s">
        <v>41</v>
      </c>
      <c r="C39" s="1" t="s">
        <v>35</v>
      </c>
      <c r="D39" s="17">
        <f>Прил.3!F369</f>
        <v>9209.5</v>
      </c>
    </row>
    <row r="40" spans="1:4" outlineLevel="1" x14ac:dyDescent="0.25">
      <c r="A40" s="16" t="s">
        <v>27</v>
      </c>
      <c r="B40" s="1" t="s">
        <v>41</v>
      </c>
      <c r="C40" s="1" t="s">
        <v>38</v>
      </c>
      <c r="D40" s="17">
        <f>Прил.3!F428</f>
        <v>725.4</v>
      </c>
    </row>
    <row r="41" spans="1:4" outlineLevel="1" x14ac:dyDescent="0.25">
      <c r="A41" s="13" t="s">
        <v>22</v>
      </c>
      <c r="B41" s="14" t="s">
        <v>42</v>
      </c>
      <c r="C41" s="14"/>
      <c r="D41" s="15">
        <f>SUM(D42)</f>
        <v>298981.65000000002</v>
      </c>
    </row>
    <row r="42" spans="1:4" x14ac:dyDescent="0.25">
      <c r="A42" s="16" t="s">
        <v>23</v>
      </c>
      <c r="B42" s="1" t="s">
        <v>42</v>
      </c>
      <c r="C42" s="1" t="s">
        <v>33</v>
      </c>
      <c r="D42" s="17">
        <f>Прил.3!F436</f>
        <v>298981.65000000002</v>
      </c>
    </row>
    <row r="43" spans="1:4" x14ac:dyDescent="0.25">
      <c r="A43" s="18" t="s">
        <v>25</v>
      </c>
      <c r="B43" s="18"/>
      <c r="C43" s="19"/>
      <c r="D43" s="20">
        <f>SUM(D12+D17+D19+D22+D26+D31+D35+D37+D41)</f>
        <v>969379.56</v>
      </c>
    </row>
    <row r="44" spans="1:4" x14ac:dyDescent="0.25">
      <c r="A44" s="2"/>
      <c r="B44" s="2"/>
      <c r="C44" s="2"/>
    </row>
    <row r="45" spans="1:4" x14ac:dyDescent="0.25">
      <c r="A45" s="2"/>
      <c r="B45" s="2"/>
      <c r="C45" s="2"/>
      <c r="D45" s="21"/>
    </row>
    <row r="48" spans="1:4" x14ac:dyDescent="0.25">
      <c r="D48" s="21"/>
    </row>
  </sheetData>
  <mergeCells count="7">
    <mergeCell ref="C1:D1"/>
    <mergeCell ref="A10:A11"/>
    <mergeCell ref="B10:B11"/>
    <mergeCell ref="C10:C11"/>
    <mergeCell ref="D10:D11"/>
    <mergeCell ref="A8:D8"/>
    <mergeCell ref="B6:D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Normal="100" zoomScaleSheetLayoutView="100" workbookViewId="0">
      <selection activeCell="C6" sqref="C6:D6"/>
    </sheetView>
  </sheetViews>
  <sheetFormatPr defaultColWidth="9.140625" defaultRowHeight="12.75" customHeight="1" x14ac:dyDescent="0.2"/>
  <cols>
    <col min="1" max="1" width="43.7109375" style="26" customWidth="1"/>
    <col min="2" max="2" width="14.7109375" style="24" customWidth="1"/>
    <col min="3" max="3" width="16.5703125" style="24" customWidth="1"/>
    <col min="4" max="4" width="14" style="24" customWidth="1"/>
    <col min="5" max="16384" width="9.140625" style="26"/>
  </cols>
  <sheetData>
    <row r="1" spans="1:8" s="23" customFormat="1" ht="15.75" x14ac:dyDescent="0.25">
      <c r="A1" s="84" t="s">
        <v>71</v>
      </c>
      <c r="B1" s="84"/>
      <c r="C1" s="84"/>
      <c r="D1" s="84"/>
    </row>
    <row r="2" spans="1:8" s="23" customFormat="1" ht="15.75" x14ac:dyDescent="0.25">
      <c r="A2" s="39"/>
      <c r="B2" s="39"/>
      <c r="C2" s="39"/>
      <c r="D2" s="34" t="s">
        <v>48</v>
      </c>
    </row>
    <row r="3" spans="1:8" s="23" customFormat="1" ht="15.75" x14ac:dyDescent="0.25">
      <c r="A3" s="39"/>
      <c r="B3" s="39"/>
      <c r="C3" s="39"/>
      <c r="D3" s="34" t="s">
        <v>49</v>
      </c>
    </row>
    <row r="4" spans="1:8" s="23" customFormat="1" ht="15.75" x14ac:dyDescent="0.25">
      <c r="A4" s="39"/>
      <c r="B4" s="39"/>
      <c r="C4" s="39"/>
      <c r="D4" s="34" t="s">
        <v>51</v>
      </c>
    </row>
    <row r="5" spans="1:8" s="23" customFormat="1" ht="15.75" x14ac:dyDescent="0.25">
      <c r="A5" s="39"/>
      <c r="B5" s="39"/>
      <c r="C5" s="39"/>
      <c r="D5" s="34" t="s">
        <v>50</v>
      </c>
    </row>
    <row r="6" spans="1:8" s="23" customFormat="1" ht="15.75" x14ac:dyDescent="0.25">
      <c r="A6" s="39"/>
      <c r="B6" s="39"/>
      <c r="C6" s="84" t="s">
        <v>487</v>
      </c>
      <c r="D6" s="84"/>
    </row>
    <row r="7" spans="1:8" s="23" customFormat="1" ht="15.75" x14ac:dyDescent="0.25">
      <c r="A7" s="39"/>
      <c r="B7" s="39"/>
      <c r="C7" s="39"/>
      <c r="D7" s="39"/>
    </row>
    <row r="8" spans="1:8" s="24" customFormat="1" ht="15.75" x14ac:dyDescent="0.25">
      <c r="A8" s="93" t="s">
        <v>30</v>
      </c>
      <c r="B8" s="93"/>
      <c r="C8" s="93"/>
      <c r="D8" s="93"/>
      <c r="E8" s="2"/>
      <c r="F8" s="2"/>
      <c r="G8" s="2"/>
      <c r="H8" s="2"/>
    </row>
    <row r="9" spans="1:8" s="24" customFormat="1" ht="15.75" x14ac:dyDescent="0.25">
      <c r="A9" s="93" t="s">
        <v>31</v>
      </c>
      <c r="B9" s="93"/>
      <c r="C9" s="93"/>
      <c r="D9" s="93"/>
      <c r="E9" s="2"/>
      <c r="F9" s="2"/>
      <c r="G9" s="2"/>
      <c r="H9" s="2"/>
    </row>
    <row r="10" spans="1:8" s="24" customFormat="1" ht="15.75" x14ac:dyDescent="0.25">
      <c r="A10" s="93" t="s">
        <v>123</v>
      </c>
      <c r="B10" s="93"/>
      <c r="C10" s="93"/>
      <c r="D10" s="93"/>
      <c r="E10" s="2"/>
      <c r="F10" s="2"/>
      <c r="G10" s="2"/>
      <c r="H10" s="2"/>
    </row>
    <row r="11" spans="1:8" s="24" customFormat="1" ht="15.75" x14ac:dyDescent="0.25">
      <c r="A11" s="23"/>
      <c r="B11" s="23"/>
      <c r="C11" s="23"/>
      <c r="D11" s="23"/>
      <c r="E11" s="2"/>
      <c r="F11" s="2"/>
      <c r="G11" s="2"/>
      <c r="H11" s="2"/>
    </row>
    <row r="12" spans="1:8" s="25" customFormat="1" ht="15.75" customHeight="1" x14ac:dyDescent="0.25">
      <c r="A12" s="89" t="s">
        <v>69</v>
      </c>
      <c r="B12" s="89" t="s">
        <v>77</v>
      </c>
      <c r="C12" s="94" t="s">
        <v>124</v>
      </c>
      <c r="D12" s="94" t="s">
        <v>32</v>
      </c>
    </row>
    <row r="13" spans="1:8" s="25" customFormat="1" ht="52.5" customHeight="1" x14ac:dyDescent="0.25">
      <c r="A13" s="89"/>
      <c r="B13" s="89"/>
      <c r="C13" s="94"/>
      <c r="D13" s="94"/>
    </row>
    <row r="14" spans="1:8" ht="47.25" x14ac:dyDescent="0.2">
      <c r="A14" s="66" t="s">
        <v>78</v>
      </c>
      <c r="B14" s="67">
        <v>231598.95</v>
      </c>
      <c r="C14" s="68">
        <v>228478.27</v>
      </c>
      <c r="D14" s="69">
        <f t="shared" ref="D14:D16" si="0">ROUND(C14/B14*100,1)</f>
        <v>98.7</v>
      </c>
    </row>
    <row r="15" spans="1:8" ht="78.75" x14ac:dyDescent="0.2">
      <c r="A15" s="66" t="s">
        <v>81</v>
      </c>
      <c r="B15" s="67">
        <v>360</v>
      </c>
      <c r="C15" s="68">
        <v>360</v>
      </c>
      <c r="D15" s="69">
        <f t="shared" si="0"/>
        <v>100</v>
      </c>
    </row>
    <row r="16" spans="1:8" s="40" customFormat="1" ht="15.75" x14ac:dyDescent="0.25">
      <c r="A16" s="49" t="s">
        <v>70</v>
      </c>
      <c r="B16" s="50">
        <f>SUM(B14:B15)</f>
        <v>231958.95</v>
      </c>
      <c r="C16" s="51">
        <f>SUM(C14:C15)</f>
        <v>228838.27</v>
      </c>
      <c r="D16" s="52">
        <f t="shared" si="0"/>
        <v>98.7</v>
      </c>
    </row>
    <row r="17" ht="15" x14ac:dyDescent="0.2"/>
    <row r="18" ht="15" x14ac:dyDescent="0.2"/>
    <row r="19" ht="15" x14ac:dyDescent="0.2"/>
    <row r="20" ht="15" x14ac:dyDescent="0.2"/>
    <row r="21" ht="15" x14ac:dyDescent="0.2"/>
    <row r="22" ht="15" x14ac:dyDescent="0.2"/>
    <row r="23" ht="15" x14ac:dyDescent="0.2"/>
  </sheetData>
  <mergeCells count="9">
    <mergeCell ref="A1:D1"/>
    <mergeCell ref="A8:D8"/>
    <mergeCell ref="A9:D9"/>
    <mergeCell ref="A10:D10"/>
    <mergeCell ref="A12:A13"/>
    <mergeCell ref="B12:B13"/>
    <mergeCell ref="C12:C13"/>
    <mergeCell ref="D12:D13"/>
    <mergeCell ref="C6:D6"/>
  </mergeCells>
  <pageMargins left="0.70866141732283472" right="0.70866141732283472" top="0.31496062992125984" bottom="0.35433070866141736" header="0.31496062992125984" footer="0.31496062992125984"/>
  <pageSetup paperSize="9" fitToHeight="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view="pageBreakPreview" zoomScale="60" zoomScaleNormal="100" workbookViewId="0">
      <selection activeCell="C6" sqref="C6"/>
    </sheetView>
  </sheetViews>
  <sheetFormatPr defaultColWidth="9" defaultRowHeight="15.75" x14ac:dyDescent="0.25"/>
  <cols>
    <col min="1" max="1" width="44" style="2" customWidth="1"/>
    <col min="2" max="2" width="32.140625" style="2" customWidth="1"/>
    <col min="3" max="3" width="36.140625" style="2" customWidth="1"/>
    <col min="4" max="4" width="9.28515625" style="2" customWidth="1"/>
    <col min="5" max="6" width="9" style="2" customWidth="1"/>
    <col min="7" max="16384" width="9" style="2"/>
  </cols>
  <sheetData>
    <row r="1" spans="1:4" x14ac:dyDescent="0.25">
      <c r="A1" s="27"/>
      <c r="B1" s="95" t="s">
        <v>62</v>
      </c>
      <c r="C1" s="95"/>
      <c r="D1" s="28"/>
    </row>
    <row r="2" spans="1:4" x14ac:dyDescent="0.25">
      <c r="A2" s="27"/>
      <c r="B2" s="36"/>
      <c r="C2" s="34" t="s">
        <v>48</v>
      </c>
      <c r="D2" s="28"/>
    </row>
    <row r="3" spans="1:4" x14ac:dyDescent="0.25">
      <c r="A3" s="27"/>
      <c r="B3" s="35"/>
      <c r="C3" s="34" t="s">
        <v>49</v>
      </c>
      <c r="D3" s="28"/>
    </row>
    <row r="4" spans="1:4" x14ac:dyDescent="0.25">
      <c r="A4" s="27"/>
      <c r="B4" s="35"/>
      <c r="C4" s="34" t="s">
        <v>51</v>
      </c>
      <c r="D4" s="28"/>
    </row>
    <row r="5" spans="1:4" x14ac:dyDescent="0.25">
      <c r="A5" s="27"/>
      <c r="B5" s="35"/>
      <c r="C5" s="34" t="s">
        <v>50</v>
      </c>
      <c r="D5" s="28"/>
    </row>
    <row r="6" spans="1:4" x14ac:dyDescent="0.25">
      <c r="A6" s="27"/>
      <c r="B6" s="35"/>
      <c r="C6" s="34" t="s">
        <v>487</v>
      </c>
      <c r="D6" s="28"/>
    </row>
    <row r="7" spans="1:4" x14ac:dyDescent="0.25">
      <c r="A7" s="27"/>
      <c r="B7" s="96"/>
      <c r="C7" s="97"/>
      <c r="D7" s="28"/>
    </row>
    <row r="8" spans="1:4" x14ac:dyDescent="0.25">
      <c r="A8" s="27"/>
      <c r="B8" s="27"/>
      <c r="C8" s="28"/>
      <c r="D8" s="28"/>
    </row>
    <row r="9" spans="1:4" ht="68.25" customHeight="1" x14ac:dyDescent="0.25">
      <c r="A9" s="93" t="s">
        <v>120</v>
      </c>
      <c r="B9" s="93"/>
      <c r="C9" s="93"/>
      <c r="D9" s="28"/>
    </row>
    <row r="10" spans="1:4" x14ac:dyDescent="0.25">
      <c r="A10" s="93"/>
      <c r="B10" s="93"/>
      <c r="C10" s="29"/>
      <c r="D10" s="28"/>
    </row>
    <row r="11" spans="1:4" x14ac:dyDescent="0.25">
      <c r="A11" s="98"/>
      <c r="B11" s="98"/>
      <c r="C11" s="29"/>
      <c r="D11" s="28"/>
    </row>
    <row r="12" spans="1:4" x14ac:dyDescent="0.25">
      <c r="A12" s="30"/>
      <c r="B12" s="30"/>
      <c r="C12" s="29"/>
      <c r="D12" s="28"/>
    </row>
    <row r="13" spans="1:4" ht="31.5" x14ac:dyDescent="0.25">
      <c r="A13" s="33" t="s">
        <v>58</v>
      </c>
      <c r="B13" s="55" t="s">
        <v>121</v>
      </c>
      <c r="C13" s="55" t="s">
        <v>122</v>
      </c>
    </row>
    <row r="14" spans="1:4" ht="31.5" x14ac:dyDescent="0.25">
      <c r="A14" s="38" t="s">
        <v>61</v>
      </c>
      <c r="B14" s="71">
        <v>3</v>
      </c>
      <c r="C14" s="71">
        <v>3075</v>
      </c>
    </row>
    <row r="15" spans="1:4" x14ac:dyDescent="0.25">
      <c r="A15" s="38" t="s">
        <v>60</v>
      </c>
      <c r="B15" s="70">
        <v>287.2</v>
      </c>
      <c r="C15" s="71">
        <v>160449.70000000001</v>
      </c>
    </row>
    <row r="16" spans="1:4" x14ac:dyDescent="0.25">
      <c r="A16" s="37" t="s">
        <v>59</v>
      </c>
      <c r="B16" s="33">
        <f>SUM(B14:B15)</f>
        <v>290.2</v>
      </c>
      <c r="C16" s="72">
        <f>SUM(C14:C15)</f>
        <v>163524.70000000001</v>
      </c>
    </row>
    <row r="17" spans="3:3" x14ac:dyDescent="0.25">
      <c r="C17" s="9"/>
    </row>
    <row r="18" spans="3:3" x14ac:dyDescent="0.25">
      <c r="C18" s="9"/>
    </row>
    <row r="19" spans="3:3" x14ac:dyDescent="0.25">
      <c r="C19" s="9"/>
    </row>
    <row r="20" spans="3:3" x14ac:dyDescent="0.25">
      <c r="C20" s="9"/>
    </row>
    <row r="21" spans="3:3" x14ac:dyDescent="0.25">
      <c r="C21" s="9"/>
    </row>
    <row r="22" spans="3:3" x14ac:dyDescent="0.25">
      <c r="C22" s="9"/>
    </row>
  </sheetData>
  <mergeCells count="5">
    <mergeCell ref="A10:B10"/>
    <mergeCell ref="B1:C1"/>
    <mergeCell ref="B7:C7"/>
    <mergeCell ref="A9:C9"/>
    <mergeCell ref="A11:B11"/>
  </mergeCells>
  <pageMargins left="0.82677165354330717" right="0.39370078740157483" top="0.74803149606299213" bottom="0.74803149606299213" header="0.27559055118110237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G7" sqref="G7:H7"/>
    </sheetView>
  </sheetViews>
  <sheetFormatPr defaultRowHeight="15.75" x14ac:dyDescent="0.25"/>
  <cols>
    <col min="1" max="1" width="17.140625" style="5" customWidth="1"/>
    <col min="2" max="2" width="27.140625" style="5" customWidth="1"/>
    <col min="3" max="3" width="33.28515625" style="5" customWidth="1"/>
    <col min="4" max="4" width="23.5703125" style="5" customWidth="1"/>
    <col min="5" max="5" width="17" style="5" customWidth="1"/>
    <col min="6" max="7" width="15.85546875" style="5" customWidth="1"/>
    <col min="8" max="8" width="23.140625" style="5" customWidth="1"/>
    <col min="9" max="253" width="8.85546875" style="5"/>
    <col min="254" max="254" width="10.42578125" style="5" customWidth="1"/>
    <col min="255" max="255" width="14.42578125" style="5" customWidth="1"/>
    <col min="256" max="256" width="36.42578125" style="5" customWidth="1"/>
    <col min="257" max="257" width="36.7109375" style="5" customWidth="1"/>
    <col min="258" max="258" width="17.5703125" style="5" customWidth="1"/>
    <col min="259" max="261" width="0" style="5" hidden="1" customWidth="1"/>
    <col min="262" max="262" width="14.7109375" style="5" customWidth="1"/>
    <col min="263" max="263" width="8.85546875" style="5"/>
    <col min="264" max="264" width="14.5703125" style="5" bestFit="1" customWidth="1"/>
    <col min="265" max="509" width="8.85546875" style="5"/>
    <col min="510" max="510" width="10.42578125" style="5" customWidth="1"/>
    <col min="511" max="511" width="14.42578125" style="5" customWidth="1"/>
    <col min="512" max="512" width="36.42578125" style="5" customWidth="1"/>
    <col min="513" max="513" width="36.7109375" style="5" customWidth="1"/>
    <col min="514" max="514" width="17.5703125" style="5" customWidth="1"/>
    <col min="515" max="517" width="0" style="5" hidden="1" customWidth="1"/>
    <col min="518" max="518" width="14.7109375" style="5" customWidth="1"/>
    <col min="519" max="519" width="8.85546875" style="5"/>
    <col min="520" max="520" width="14.5703125" style="5" bestFit="1" customWidth="1"/>
    <col min="521" max="765" width="8.85546875" style="5"/>
    <col min="766" max="766" width="10.42578125" style="5" customWidth="1"/>
    <col min="767" max="767" width="14.42578125" style="5" customWidth="1"/>
    <col min="768" max="768" width="36.42578125" style="5" customWidth="1"/>
    <col min="769" max="769" width="36.7109375" style="5" customWidth="1"/>
    <col min="770" max="770" width="17.5703125" style="5" customWidth="1"/>
    <col min="771" max="773" width="0" style="5" hidden="1" customWidth="1"/>
    <col min="774" max="774" width="14.7109375" style="5" customWidth="1"/>
    <col min="775" max="775" width="8.85546875" style="5"/>
    <col min="776" max="776" width="14.5703125" style="5" bestFit="1" customWidth="1"/>
    <col min="777" max="1021" width="8.85546875" style="5"/>
    <col min="1022" max="1022" width="10.42578125" style="5" customWidth="1"/>
    <col min="1023" max="1023" width="14.42578125" style="5" customWidth="1"/>
    <col min="1024" max="1024" width="36.42578125" style="5" customWidth="1"/>
    <col min="1025" max="1025" width="36.7109375" style="5" customWidth="1"/>
    <col min="1026" max="1026" width="17.5703125" style="5" customWidth="1"/>
    <col min="1027" max="1029" width="0" style="5" hidden="1" customWidth="1"/>
    <col min="1030" max="1030" width="14.7109375" style="5" customWidth="1"/>
    <col min="1031" max="1031" width="8.85546875" style="5"/>
    <col min="1032" max="1032" width="14.5703125" style="5" bestFit="1" customWidth="1"/>
    <col min="1033" max="1277" width="8.85546875" style="5"/>
    <col min="1278" max="1278" width="10.42578125" style="5" customWidth="1"/>
    <col min="1279" max="1279" width="14.42578125" style="5" customWidth="1"/>
    <col min="1280" max="1280" width="36.42578125" style="5" customWidth="1"/>
    <col min="1281" max="1281" width="36.7109375" style="5" customWidth="1"/>
    <col min="1282" max="1282" width="17.5703125" style="5" customWidth="1"/>
    <col min="1283" max="1285" width="0" style="5" hidden="1" customWidth="1"/>
    <col min="1286" max="1286" width="14.7109375" style="5" customWidth="1"/>
    <col min="1287" max="1287" width="8.85546875" style="5"/>
    <col min="1288" max="1288" width="14.5703125" style="5" bestFit="1" customWidth="1"/>
    <col min="1289" max="1533" width="8.85546875" style="5"/>
    <col min="1534" max="1534" width="10.42578125" style="5" customWidth="1"/>
    <col min="1535" max="1535" width="14.42578125" style="5" customWidth="1"/>
    <col min="1536" max="1536" width="36.42578125" style="5" customWidth="1"/>
    <col min="1537" max="1537" width="36.7109375" style="5" customWidth="1"/>
    <col min="1538" max="1538" width="17.5703125" style="5" customWidth="1"/>
    <col min="1539" max="1541" width="0" style="5" hidden="1" customWidth="1"/>
    <col min="1542" max="1542" width="14.7109375" style="5" customWidth="1"/>
    <col min="1543" max="1543" width="8.85546875" style="5"/>
    <col min="1544" max="1544" width="14.5703125" style="5" bestFit="1" customWidth="1"/>
    <col min="1545" max="1789" width="8.85546875" style="5"/>
    <col min="1790" max="1790" width="10.42578125" style="5" customWidth="1"/>
    <col min="1791" max="1791" width="14.42578125" style="5" customWidth="1"/>
    <col min="1792" max="1792" width="36.42578125" style="5" customWidth="1"/>
    <col min="1793" max="1793" width="36.7109375" style="5" customWidth="1"/>
    <col min="1794" max="1794" width="17.5703125" style="5" customWidth="1"/>
    <col min="1795" max="1797" width="0" style="5" hidden="1" customWidth="1"/>
    <col min="1798" max="1798" width="14.7109375" style="5" customWidth="1"/>
    <col min="1799" max="1799" width="8.85546875" style="5"/>
    <col min="1800" max="1800" width="14.5703125" style="5" bestFit="1" customWidth="1"/>
    <col min="1801" max="2045" width="8.85546875" style="5"/>
    <col min="2046" max="2046" width="10.42578125" style="5" customWidth="1"/>
    <col min="2047" max="2047" width="14.42578125" style="5" customWidth="1"/>
    <col min="2048" max="2048" width="36.42578125" style="5" customWidth="1"/>
    <col min="2049" max="2049" width="36.7109375" style="5" customWidth="1"/>
    <col min="2050" max="2050" width="17.5703125" style="5" customWidth="1"/>
    <col min="2051" max="2053" width="0" style="5" hidden="1" customWidth="1"/>
    <col min="2054" max="2054" width="14.7109375" style="5" customWidth="1"/>
    <col min="2055" max="2055" width="8.85546875" style="5"/>
    <col min="2056" max="2056" width="14.5703125" style="5" bestFit="1" customWidth="1"/>
    <col min="2057" max="2301" width="8.85546875" style="5"/>
    <col min="2302" max="2302" width="10.42578125" style="5" customWidth="1"/>
    <col min="2303" max="2303" width="14.42578125" style="5" customWidth="1"/>
    <col min="2304" max="2304" width="36.42578125" style="5" customWidth="1"/>
    <col min="2305" max="2305" width="36.7109375" style="5" customWidth="1"/>
    <col min="2306" max="2306" width="17.5703125" style="5" customWidth="1"/>
    <col min="2307" max="2309" width="0" style="5" hidden="1" customWidth="1"/>
    <col min="2310" max="2310" width="14.7109375" style="5" customWidth="1"/>
    <col min="2311" max="2311" width="8.85546875" style="5"/>
    <col min="2312" max="2312" width="14.5703125" style="5" bestFit="1" customWidth="1"/>
    <col min="2313" max="2557" width="8.85546875" style="5"/>
    <col min="2558" max="2558" width="10.42578125" style="5" customWidth="1"/>
    <col min="2559" max="2559" width="14.42578125" style="5" customWidth="1"/>
    <col min="2560" max="2560" width="36.42578125" style="5" customWidth="1"/>
    <col min="2561" max="2561" width="36.7109375" style="5" customWidth="1"/>
    <col min="2562" max="2562" width="17.5703125" style="5" customWidth="1"/>
    <col min="2563" max="2565" width="0" style="5" hidden="1" customWidth="1"/>
    <col min="2566" max="2566" width="14.7109375" style="5" customWidth="1"/>
    <col min="2567" max="2567" width="8.85546875" style="5"/>
    <col min="2568" max="2568" width="14.5703125" style="5" bestFit="1" customWidth="1"/>
    <col min="2569" max="2813" width="8.85546875" style="5"/>
    <col min="2814" max="2814" width="10.42578125" style="5" customWidth="1"/>
    <col min="2815" max="2815" width="14.42578125" style="5" customWidth="1"/>
    <col min="2816" max="2816" width="36.42578125" style="5" customWidth="1"/>
    <col min="2817" max="2817" width="36.7109375" style="5" customWidth="1"/>
    <col min="2818" max="2818" width="17.5703125" style="5" customWidth="1"/>
    <col min="2819" max="2821" width="0" style="5" hidden="1" customWidth="1"/>
    <col min="2822" max="2822" width="14.7109375" style="5" customWidth="1"/>
    <col min="2823" max="2823" width="8.85546875" style="5"/>
    <col min="2824" max="2824" width="14.5703125" style="5" bestFit="1" customWidth="1"/>
    <col min="2825" max="3069" width="8.85546875" style="5"/>
    <col min="3070" max="3070" width="10.42578125" style="5" customWidth="1"/>
    <col min="3071" max="3071" width="14.42578125" style="5" customWidth="1"/>
    <col min="3072" max="3072" width="36.42578125" style="5" customWidth="1"/>
    <col min="3073" max="3073" width="36.7109375" style="5" customWidth="1"/>
    <col min="3074" max="3074" width="17.5703125" style="5" customWidth="1"/>
    <col min="3075" max="3077" width="0" style="5" hidden="1" customWidth="1"/>
    <col min="3078" max="3078" width="14.7109375" style="5" customWidth="1"/>
    <col min="3079" max="3079" width="8.85546875" style="5"/>
    <col min="3080" max="3080" width="14.5703125" style="5" bestFit="1" customWidth="1"/>
    <col min="3081" max="3325" width="8.85546875" style="5"/>
    <col min="3326" max="3326" width="10.42578125" style="5" customWidth="1"/>
    <col min="3327" max="3327" width="14.42578125" style="5" customWidth="1"/>
    <col min="3328" max="3328" width="36.42578125" style="5" customWidth="1"/>
    <col min="3329" max="3329" width="36.7109375" style="5" customWidth="1"/>
    <col min="3330" max="3330" width="17.5703125" style="5" customWidth="1"/>
    <col min="3331" max="3333" width="0" style="5" hidden="1" customWidth="1"/>
    <col min="3334" max="3334" width="14.7109375" style="5" customWidth="1"/>
    <col min="3335" max="3335" width="8.85546875" style="5"/>
    <col min="3336" max="3336" width="14.5703125" style="5" bestFit="1" customWidth="1"/>
    <col min="3337" max="3581" width="8.85546875" style="5"/>
    <col min="3582" max="3582" width="10.42578125" style="5" customWidth="1"/>
    <col min="3583" max="3583" width="14.42578125" style="5" customWidth="1"/>
    <col min="3584" max="3584" width="36.42578125" style="5" customWidth="1"/>
    <col min="3585" max="3585" width="36.7109375" style="5" customWidth="1"/>
    <col min="3586" max="3586" width="17.5703125" style="5" customWidth="1"/>
    <col min="3587" max="3589" width="0" style="5" hidden="1" customWidth="1"/>
    <col min="3590" max="3590" width="14.7109375" style="5" customWidth="1"/>
    <col min="3591" max="3591" width="8.85546875" style="5"/>
    <col min="3592" max="3592" width="14.5703125" style="5" bestFit="1" customWidth="1"/>
    <col min="3593" max="3837" width="8.85546875" style="5"/>
    <col min="3838" max="3838" width="10.42578125" style="5" customWidth="1"/>
    <col min="3839" max="3839" width="14.42578125" style="5" customWidth="1"/>
    <col min="3840" max="3840" width="36.42578125" style="5" customWidth="1"/>
    <col min="3841" max="3841" width="36.7109375" style="5" customWidth="1"/>
    <col min="3842" max="3842" width="17.5703125" style="5" customWidth="1"/>
    <col min="3843" max="3845" width="0" style="5" hidden="1" customWidth="1"/>
    <col min="3846" max="3846" width="14.7109375" style="5" customWidth="1"/>
    <col min="3847" max="3847" width="8.85546875" style="5"/>
    <col min="3848" max="3848" width="14.5703125" style="5" bestFit="1" customWidth="1"/>
    <col min="3849" max="4093" width="8.85546875" style="5"/>
    <col min="4094" max="4094" width="10.42578125" style="5" customWidth="1"/>
    <col min="4095" max="4095" width="14.42578125" style="5" customWidth="1"/>
    <col min="4096" max="4096" width="36.42578125" style="5" customWidth="1"/>
    <col min="4097" max="4097" width="36.7109375" style="5" customWidth="1"/>
    <col min="4098" max="4098" width="17.5703125" style="5" customWidth="1"/>
    <col min="4099" max="4101" width="0" style="5" hidden="1" customWidth="1"/>
    <col min="4102" max="4102" width="14.7109375" style="5" customWidth="1"/>
    <col min="4103" max="4103" width="8.85546875" style="5"/>
    <col min="4104" max="4104" width="14.5703125" style="5" bestFit="1" customWidth="1"/>
    <col min="4105" max="4349" width="8.85546875" style="5"/>
    <col min="4350" max="4350" width="10.42578125" style="5" customWidth="1"/>
    <col min="4351" max="4351" width="14.42578125" style="5" customWidth="1"/>
    <col min="4352" max="4352" width="36.42578125" style="5" customWidth="1"/>
    <col min="4353" max="4353" width="36.7109375" style="5" customWidth="1"/>
    <col min="4354" max="4354" width="17.5703125" style="5" customWidth="1"/>
    <col min="4355" max="4357" width="0" style="5" hidden="1" customWidth="1"/>
    <col min="4358" max="4358" width="14.7109375" style="5" customWidth="1"/>
    <col min="4359" max="4359" width="8.85546875" style="5"/>
    <col min="4360" max="4360" width="14.5703125" style="5" bestFit="1" customWidth="1"/>
    <col min="4361" max="4605" width="8.85546875" style="5"/>
    <col min="4606" max="4606" width="10.42578125" style="5" customWidth="1"/>
    <col min="4607" max="4607" width="14.42578125" style="5" customWidth="1"/>
    <col min="4608" max="4608" width="36.42578125" style="5" customWidth="1"/>
    <col min="4609" max="4609" width="36.7109375" style="5" customWidth="1"/>
    <col min="4610" max="4610" width="17.5703125" style="5" customWidth="1"/>
    <col min="4611" max="4613" width="0" style="5" hidden="1" customWidth="1"/>
    <col min="4614" max="4614" width="14.7109375" style="5" customWidth="1"/>
    <col min="4615" max="4615" width="8.85546875" style="5"/>
    <col min="4616" max="4616" width="14.5703125" style="5" bestFit="1" customWidth="1"/>
    <col min="4617" max="4861" width="8.85546875" style="5"/>
    <col min="4862" max="4862" width="10.42578125" style="5" customWidth="1"/>
    <col min="4863" max="4863" width="14.42578125" style="5" customWidth="1"/>
    <col min="4864" max="4864" width="36.42578125" style="5" customWidth="1"/>
    <col min="4865" max="4865" width="36.7109375" style="5" customWidth="1"/>
    <col min="4866" max="4866" width="17.5703125" style="5" customWidth="1"/>
    <col min="4867" max="4869" width="0" style="5" hidden="1" customWidth="1"/>
    <col min="4870" max="4870" width="14.7109375" style="5" customWidth="1"/>
    <col min="4871" max="4871" width="8.85546875" style="5"/>
    <col min="4872" max="4872" width="14.5703125" style="5" bestFit="1" customWidth="1"/>
    <col min="4873" max="5117" width="8.85546875" style="5"/>
    <col min="5118" max="5118" width="10.42578125" style="5" customWidth="1"/>
    <col min="5119" max="5119" width="14.42578125" style="5" customWidth="1"/>
    <col min="5120" max="5120" width="36.42578125" style="5" customWidth="1"/>
    <col min="5121" max="5121" width="36.7109375" style="5" customWidth="1"/>
    <col min="5122" max="5122" width="17.5703125" style="5" customWidth="1"/>
    <col min="5123" max="5125" width="0" style="5" hidden="1" customWidth="1"/>
    <col min="5126" max="5126" width="14.7109375" style="5" customWidth="1"/>
    <col min="5127" max="5127" width="8.85546875" style="5"/>
    <col min="5128" max="5128" width="14.5703125" style="5" bestFit="1" customWidth="1"/>
    <col min="5129" max="5373" width="8.85546875" style="5"/>
    <col min="5374" max="5374" width="10.42578125" style="5" customWidth="1"/>
    <col min="5375" max="5375" width="14.42578125" style="5" customWidth="1"/>
    <col min="5376" max="5376" width="36.42578125" style="5" customWidth="1"/>
    <col min="5377" max="5377" width="36.7109375" style="5" customWidth="1"/>
    <col min="5378" max="5378" width="17.5703125" style="5" customWidth="1"/>
    <col min="5379" max="5381" width="0" style="5" hidden="1" customWidth="1"/>
    <col min="5382" max="5382" width="14.7109375" style="5" customWidth="1"/>
    <col min="5383" max="5383" width="8.85546875" style="5"/>
    <col min="5384" max="5384" width="14.5703125" style="5" bestFit="1" customWidth="1"/>
    <col min="5385" max="5629" width="8.85546875" style="5"/>
    <col min="5630" max="5630" width="10.42578125" style="5" customWidth="1"/>
    <col min="5631" max="5631" width="14.42578125" style="5" customWidth="1"/>
    <col min="5632" max="5632" width="36.42578125" style="5" customWidth="1"/>
    <col min="5633" max="5633" width="36.7109375" style="5" customWidth="1"/>
    <col min="5634" max="5634" width="17.5703125" style="5" customWidth="1"/>
    <col min="5635" max="5637" width="0" style="5" hidden="1" customWidth="1"/>
    <col min="5638" max="5638" width="14.7109375" style="5" customWidth="1"/>
    <col min="5639" max="5639" width="8.85546875" style="5"/>
    <col min="5640" max="5640" width="14.5703125" style="5" bestFit="1" customWidth="1"/>
    <col min="5641" max="5885" width="8.85546875" style="5"/>
    <col min="5886" max="5886" width="10.42578125" style="5" customWidth="1"/>
    <col min="5887" max="5887" width="14.42578125" style="5" customWidth="1"/>
    <col min="5888" max="5888" width="36.42578125" style="5" customWidth="1"/>
    <col min="5889" max="5889" width="36.7109375" style="5" customWidth="1"/>
    <col min="5890" max="5890" width="17.5703125" style="5" customWidth="1"/>
    <col min="5891" max="5893" width="0" style="5" hidden="1" customWidth="1"/>
    <col min="5894" max="5894" width="14.7109375" style="5" customWidth="1"/>
    <col min="5895" max="5895" width="8.85546875" style="5"/>
    <col min="5896" max="5896" width="14.5703125" style="5" bestFit="1" customWidth="1"/>
    <col min="5897" max="6141" width="8.85546875" style="5"/>
    <col min="6142" max="6142" width="10.42578125" style="5" customWidth="1"/>
    <col min="6143" max="6143" width="14.42578125" style="5" customWidth="1"/>
    <col min="6144" max="6144" width="36.42578125" style="5" customWidth="1"/>
    <col min="6145" max="6145" width="36.7109375" style="5" customWidth="1"/>
    <col min="6146" max="6146" width="17.5703125" style="5" customWidth="1"/>
    <col min="6147" max="6149" width="0" style="5" hidden="1" customWidth="1"/>
    <col min="6150" max="6150" width="14.7109375" style="5" customWidth="1"/>
    <col min="6151" max="6151" width="8.85546875" style="5"/>
    <col min="6152" max="6152" width="14.5703125" style="5" bestFit="1" customWidth="1"/>
    <col min="6153" max="6397" width="8.85546875" style="5"/>
    <col min="6398" max="6398" width="10.42578125" style="5" customWidth="1"/>
    <col min="6399" max="6399" width="14.42578125" style="5" customWidth="1"/>
    <col min="6400" max="6400" width="36.42578125" style="5" customWidth="1"/>
    <col min="6401" max="6401" width="36.7109375" style="5" customWidth="1"/>
    <col min="6402" max="6402" width="17.5703125" style="5" customWidth="1"/>
    <col min="6403" max="6405" width="0" style="5" hidden="1" customWidth="1"/>
    <col min="6406" max="6406" width="14.7109375" style="5" customWidth="1"/>
    <col min="6407" max="6407" width="8.85546875" style="5"/>
    <col min="6408" max="6408" width="14.5703125" style="5" bestFit="1" customWidth="1"/>
    <col min="6409" max="6653" width="8.85546875" style="5"/>
    <col min="6654" max="6654" width="10.42578125" style="5" customWidth="1"/>
    <col min="6655" max="6655" width="14.42578125" style="5" customWidth="1"/>
    <col min="6656" max="6656" width="36.42578125" style="5" customWidth="1"/>
    <col min="6657" max="6657" width="36.7109375" style="5" customWidth="1"/>
    <col min="6658" max="6658" width="17.5703125" style="5" customWidth="1"/>
    <col min="6659" max="6661" width="0" style="5" hidden="1" customWidth="1"/>
    <col min="6662" max="6662" width="14.7109375" style="5" customWidth="1"/>
    <col min="6663" max="6663" width="8.85546875" style="5"/>
    <col min="6664" max="6664" width="14.5703125" style="5" bestFit="1" customWidth="1"/>
    <col min="6665" max="6909" width="8.85546875" style="5"/>
    <col min="6910" max="6910" width="10.42578125" style="5" customWidth="1"/>
    <col min="6911" max="6911" width="14.42578125" style="5" customWidth="1"/>
    <col min="6912" max="6912" width="36.42578125" style="5" customWidth="1"/>
    <col min="6913" max="6913" width="36.7109375" style="5" customWidth="1"/>
    <col min="6914" max="6914" width="17.5703125" style="5" customWidth="1"/>
    <col min="6915" max="6917" width="0" style="5" hidden="1" customWidth="1"/>
    <col min="6918" max="6918" width="14.7109375" style="5" customWidth="1"/>
    <col min="6919" max="6919" width="8.85546875" style="5"/>
    <col min="6920" max="6920" width="14.5703125" style="5" bestFit="1" customWidth="1"/>
    <col min="6921" max="7165" width="8.85546875" style="5"/>
    <col min="7166" max="7166" width="10.42578125" style="5" customWidth="1"/>
    <col min="7167" max="7167" width="14.42578125" style="5" customWidth="1"/>
    <col min="7168" max="7168" width="36.42578125" style="5" customWidth="1"/>
    <col min="7169" max="7169" width="36.7109375" style="5" customWidth="1"/>
    <col min="7170" max="7170" width="17.5703125" style="5" customWidth="1"/>
    <col min="7171" max="7173" width="0" style="5" hidden="1" customWidth="1"/>
    <col min="7174" max="7174" width="14.7109375" style="5" customWidth="1"/>
    <col min="7175" max="7175" width="8.85546875" style="5"/>
    <col min="7176" max="7176" width="14.5703125" style="5" bestFit="1" customWidth="1"/>
    <col min="7177" max="7421" width="8.85546875" style="5"/>
    <col min="7422" max="7422" width="10.42578125" style="5" customWidth="1"/>
    <col min="7423" max="7423" width="14.42578125" style="5" customWidth="1"/>
    <col min="7424" max="7424" width="36.42578125" style="5" customWidth="1"/>
    <col min="7425" max="7425" width="36.7109375" style="5" customWidth="1"/>
    <col min="7426" max="7426" width="17.5703125" style="5" customWidth="1"/>
    <col min="7427" max="7429" width="0" style="5" hidden="1" customWidth="1"/>
    <col min="7430" max="7430" width="14.7109375" style="5" customWidth="1"/>
    <col min="7431" max="7431" width="8.85546875" style="5"/>
    <col min="7432" max="7432" width="14.5703125" style="5" bestFit="1" customWidth="1"/>
    <col min="7433" max="7677" width="8.85546875" style="5"/>
    <col min="7678" max="7678" width="10.42578125" style="5" customWidth="1"/>
    <col min="7679" max="7679" width="14.42578125" style="5" customWidth="1"/>
    <col min="7680" max="7680" width="36.42578125" style="5" customWidth="1"/>
    <col min="7681" max="7681" width="36.7109375" style="5" customWidth="1"/>
    <col min="7682" max="7682" width="17.5703125" style="5" customWidth="1"/>
    <col min="7683" max="7685" width="0" style="5" hidden="1" customWidth="1"/>
    <col min="7686" max="7686" width="14.7109375" style="5" customWidth="1"/>
    <col min="7687" max="7687" width="8.85546875" style="5"/>
    <col min="7688" max="7688" width="14.5703125" style="5" bestFit="1" customWidth="1"/>
    <col min="7689" max="7933" width="8.85546875" style="5"/>
    <col min="7934" max="7934" width="10.42578125" style="5" customWidth="1"/>
    <col min="7935" max="7935" width="14.42578125" style="5" customWidth="1"/>
    <col min="7936" max="7936" width="36.42578125" style="5" customWidth="1"/>
    <col min="7937" max="7937" width="36.7109375" style="5" customWidth="1"/>
    <col min="7938" max="7938" width="17.5703125" style="5" customWidth="1"/>
    <col min="7939" max="7941" width="0" style="5" hidden="1" customWidth="1"/>
    <col min="7942" max="7942" width="14.7109375" style="5" customWidth="1"/>
    <col min="7943" max="7943" width="8.85546875" style="5"/>
    <col min="7944" max="7944" width="14.5703125" style="5" bestFit="1" customWidth="1"/>
    <col min="7945" max="8189" width="8.85546875" style="5"/>
    <col min="8190" max="8190" width="10.42578125" style="5" customWidth="1"/>
    <col min="8191" max="8191" width="14.42578125" style="5" customWidth="1"/>
    <col min="8192" max="8192" width="36.42578125" style="5" customWidth="1"/>
    <col min="8193" max="8193" width="36.7109375" style="5" customWidth="1"/>
    <col min="8194" max="8194" width="17.5703125" style="5" customWidth="1"/>
    <col min="8195" max="8197" width="0" style="5" hidden="1" customWidth="1"/>
    <col min="8198" max="8198" width="14.7109375" style="5" customWidth="1"/>
    <col min="8199" max="8199" width="8.85546875" style="5"/>
    <col min="8200" max="8200" width="14.5703125" style="5" bestFit="1" customWidth="1"/>
    <col min="8201" max="8445" width="8.85546875" style="5"/>
    <col min="8446" max="8446" width="10.42578125" style="5" customWidth="1"/>
    <col min="8447" max="8447" width="14.42578125" style="5" customWidth="1"/>
    <col min="8448" max="8448" width="36.42578125" style="5" customWidth="1"/>
    <col min="8449" max="8449" width="36.7109375" style="5" customWidth="1"/>
    <col min="8450" max="8450" width="17.5703125" style="5" customWidth="1"/>
    <col min="8451" max="8453" width="0" style="5" hidden="1" customWidth="1"/>
    <col min="8454" max="8454" width="14.7109375" style="5" customWidth="1"/>
    <col min="8455" max="8455" width="8.85546875" style="5"/>
    <col min="8456" max="8456" width="14.5703125" style="5" bestFit="1" customWidth="1"/>
    <col min="8457" max="8701" width="8.85546875" style="5"/>
    <col min="8702" max="8702" width="10.42578125" style="5" customWidth="1"/>
    <col min="8703" max="8703" width="14.42578125" style="5" customWidth="1"/>
    <col min="8704" max="8704" width="36.42578125" style="5" customWidth="1"/>
    <col min="8705" max="8705" width="36.7109375" style="5" customWidth="1"/>
    <col min="8706" max="8706" width="17.5703125" style="5" customWidth="1"/>
    <col min="8707" max="8709" width="0" style="5" hidden="1" customWidth="1"/>
    <col min="8710" max="8710" width="14.7109375" style="5" customWidth="1"/>
    <col min="8711" max="8711" width="8.85546875" style="5"/>
    <col min="8712" max="8712" width="14.5703125" style="5" bestFit="1" customWidth="1"/>
    <col min="8713" max="8957" width="8.85546875" style="5"/>
    <col min="8958" max="8958" width="10.42578125" style="5" customWidth="1"/>
    <col min="8959" max="8959" width="14.42578125" style="5" customWidth="1"/>
    <col min="8960" max="8960" width="36.42578125" style="5" customWidth="1"/>
    <col min="8961" max="8961" width="36.7109375" style="5" customWidth="1"/>
    <col min="8962" max="8962" width="17.5703125" style="5" customWidth="1"/>
    <col min="8963" max="8965" width="0" style="5" hidden="1" customWidth="1"/>
    <col min="8966" max="8966" width="14.7109375" style="5" customWidth="1"/>
    <col min="8967" max="8967" width="8.85546875" style="5"/>
    <col min="8968" max="8968" width="14.5703125" style="5" bestFit="1" customWidth="1"/>
    <col min="8969" max="9213" width="8.85546875" style="5"/>
    <col min="9214" max="9214" width="10.42578125" style="5" customWidth="1"/>
    <col min="9215" max="9215" width="14.42578125" style="5" customWidth="1"/>
    <col min="9216" max="9216" width="36.42578125" style="5" customWidth="1"/>
    <col min="9217" max="9217" width="36.7109375" style="5" customWidth="1"/>
    <col min="9218" max="9218" width="17.5703125" style="5" customWidth="1"/>
    <col min="9219" max="9221" width="0" style="5" hidden="1" customWidth="1"/>
    <col min="9222" max="9222" width="14.7109375" style="5" customWidth="1"/>
    <col min="9223" max="9223" width="8.85546875" style="5"/>
    <col min="9224" max="9224" width="14.5703125" style="5" bestFit="1" customWidth="1"/>
    <col min="9225" max="9469" width="8.85546875" style="5"/>
    <col min="9470" max="9470" width="10.42578125" style="5" customWidth="1"/>
    <col min="9471" max="9471" width="14.42578125" style="5" customWidth="1"/>
    <col min="9472" max="9472" width="36.42578125" style="5" customWidth="1"/>
    <col min="9473" max="9473" width="36.7109375" style="5" customWidth="1"/>
    <col min="9474" max="9474" width="17.5703125" style="5" customWidth="1"/>
    <col min="9475" max="9477" width="0" style="5" hidden="1" customWidth="1"/>
    <col min="9478" max="9478" width="14.7109375" style="5" customWidth="1"/>
    <col min="9479" max="9479" width="8.85546875" style="5"/>
    <col min="9480" max="9480" width="14.5703125" style="5" bestFit="1" customWidth="1"/>
    <col min="9481" max="9725" width="8.85546875" style="5"/>
    <col min="9726" max="9726" width="10.42578125" style="5" customWidth="1"/>
    <col min="9727" max="9727" width="14.42578125" style="5" customWidth="1"/>
    <col min="9728" max="9728" width="36.42578125" style="5" customWidth="1"/>
    <col min="9729" max="9729" width="36.7109375" style="5" customWidth="1"/>
    <col min="9730" max="9730" width="17.5703125" style="5" customWidth="1"/>
    <col min="9731" max="9733" width="0" style="5" hidden="1" customWidth="1"/>
    <col min="9734" max="9734" width="14.7109375" style="5" customWidth="1"/>
    <col min="9735" max="9735" width="8.85546875" style="5"/>
    <col min="9736" max="9736" width="14.5703125" style="5" bestFit="1" customWidth="1"/>
    <col min="9737" max="9981" width="8.85546875" style="5"/>
    <col min="9982" max="9982" width="10.42578125" style="5" customWidth="1"/>
    <col min="9983" max="9983" width="14.42578125" style="5" customWidth="1"/>
    <col min="9984" max="9984" width="36.42578125" style="5" customWidth="1"/>
    <col min="9985" max="9985" width="36.7109375" style="5" customWidth="1"/>
    <col min="9986" max="9986" width="17.5703125" style="5" customWidth="1"/>
    <col min="9987" max="9989" width="0" style="5" hidden="1" customWidth="1"/>
    <col min="9990" max="9990" width="14.7109375" style="5" customWidth="1"/>
    <col min="9991" max="9991" width="8.85546875" style="5"/>
    <col min="9992" max="9992" width="14.5703125" style="5" bestFit="1" customWidth="1"/>
    <col min="9993" max="10237" width="8.85546875" style="5"/>
    <col min="10238" max="10238" width="10.42578125" style="5" customWidth="1"/>
    <col min="10239" max="10239" width="14.42578125" style="5" customWidth="1"/>
    <col min="10240" max="10240" width="36.42578125" style="5" customWidth="1"/>
    <col min="10241" max="10241" width="36.7109375" style="5" customWidth="1"/>
    <col min="10242" max="10242" width="17.5703125" style="5" customWidth="1"/>
    <col min="10243" max="10245" width="0" style="5" hidden="1" customWidth="1"/>
    <col min="10246" max="10246" width="14.7109375" style="5" customWidth="1"/>
    <col min="10247" max="10247" width="8.85546875" style="5"/>
    <col min="10248" max="10248" width="14.5703125" style="5" bestFit="1" customWidth="1"/>
    <col min="10249" max="10493" width="8.85546875" style="5"/>
    <col min="10494" max="10494" width="10.42578125" style="5" customWidth="1"/>
    <col min="10495" max="10495" width="14.42578125" style="5" customWidth="1"/>
    <col min="10496" max="10496" width="36.42578125" style="5" customWidth="1"/>
    <col min="10497" max="10497" width="36.7109375" style="5" customWidth="1"/>
    <col min="10498" max="10498" width="17.5703125" style="5" customWidth="1"/>
    <col min="10499" max="10501" width="0" style="5" hidden="1" customWidth="1"/>
    <col min="10502" max="10502" width="14.7109375" style="5" customWidth="1"/>
    <col min="10503" max="10503" width="8.85546875" style="5"/>
    <col min="10504" max="10504" width="14.5703125" style="5" bestFit="1" customWidth="1"/>
    <col min="10505" max="10749" width="8.85546875" style="5"/>
    <col min="10750" max="10750" width="10.42578125" style="5" customWidth="1"/>
    <col min="10751" max="10751" width="14.42578125" style="5" customWidth="1"/>
    <col min="10752" max="10752" width="36.42578125" style="5" customWidth="1"/>
    <col min="10753" max="10753" width="36.7109375" style="5" customWidth="1"/>
    <col min="10754" max="10754" width="17.5703125" style="5" customWidth="1"/>
    <col min="10755" max="10757" width="0" style="5" hidden="1" customWidth="1"/>
    <col min="10758" max="10758" width="14.7109375" style="5" customWidth="1"/>
    <col min="10759" max="10759" width="8.85546875" style="5"/>
    <col min="10760" max="10760" width="14.5703125" style="5" bestFit="1" customWidth="1"/>
    <col min="10761" max="11005" width="8.85546875" style="5"/>
    <col min="11006" max="11006" width="10.42578125" style="5" customWidth="1"/>
    <col min="11007" max="11007" width="14.42578125" style="5" customWidth="1"/>
    <col min="11008" max="11008" width="36.42578125" style="5" customWidth="1"/>
    <col min="11009" max="11009" width="36.7109375" style="5" customWidth="1"/>
    <col min="11010" max="11010" width="17.5703125" style="5" customWidth="1"/>
    <col min="11011" max="11013" width="0" style="5" hidden="1" customWidth="1"/>
    <col min="11014" max="11014" width="14.7109375" style="5" customWidth="1"/>
    <col min="11015" max="11015" width="8.85546875" style="5"/>
    <col min="11016" max="11016" width="14.5703125" style="5" bestFit="1" customWidth="1"/>
    <col min="11017" max="11261" width="8.85546875" style="5"/>
    <col min="11262" max="11262" width="10.42578125" style="5" customWidth="1"/>
    <col min="11263" max="11263" width="14.42578125" style="5" customWidth="1"/>
    <col min="11264" max="11264" width="36.42578125" style="5" customWidth="1"/>
    <col min="11265" max="11265" width="36.7109375" style="5" customWidth="1"/>
    <col min="11266" max="11266" width="17.5703125" style="5" customWidth="1"/>
    <col min="11267" max="11269" width="0" style="5" hidden="1" customWidth="1"/>
    <col min="11270" max="11270" width="14.7109375" style="5" customWidth="1"/>
    <col min="11271" max="11271" width="8.85546875" style="5"/>
    <col min="11272" max="11272" width="14.5703125" style="5" bestFit="1" customWidth="1"/>
    <col min="11273" max="11517" width="8.85546875" style="5"/>
    <col min="11518" max="11518" width="10.42578125" style="5" customWidth="1"/>
    <col min="11519" max="11519" width="14.42578125" style="5" customWidth="1"/>
    <col min="11520" max="11520" width="36.42578125" style="5" customWidth="1"/>
    <col min="11521" max="11521" width="36.7109375" style="5" customWidth="1"/>
    <col min="11522" max="11522" width="17.5703125" style="5" customWidth="1"/>
    <col min="11523" max="11525" width="0" style="5" hidden="1" customWidth="1"/>
    <col min="11526" max="11526" width="14.7109375" style="5" customWidth="1"/>
    <col min="11527" max="11527" width="8.85546875" style="5"/>
    <col min="11528" max="11528" width="14.5703125" style="5" bestFit="1" customWidth="1"/>
    <col min="11529" max="11773" width="8.85546875" style="5"/>
    <col min="11774" max="11774" width="10.42578125" style="5" customWidth="1"/>
    <col min="11775" max="11775" width="14.42578125" style="5" customWidth="1"/>
    <col min="11776" max="11776" width="36.42578125" style="5" customWidth="1"/>
    <col min="11777" max="11777" width="36.7109375" style="5" customWidth="1"/>
    <col min="11778" max="11778" width="17.5703125" style="5" customWidth="1"/>
    <col min="11779" max="11781" width="0" style="5" hidden="1" customWidth="1"/>
    <col min="11782" max="11782" width="14.7109375" style="5" customWidth="1"/>
    <col min="11783" max="11783" width="8.85546875" style="5"/>
    <col min="11784" max="11784" width="14.5703125" style="5" bestFit="1" customWidth="1"/>
    <col min="11785" max="12029" width="8.85546875" style="5"/>
    <col min="12030" max="12030" width="10.42578125" style="5" customWidth="1"/>
    <col min="12031" max="12031" width="14.42578125" style="5" customWidth="1"/>
    <col min="12032" max="12032" width="36.42578125" style="5" customWidth="1"/>
    <col min="12033" max="12033" width="36.7109375" style="5" customWidth="1"/>
    <col min="12034" max="12034" width="17.5703125" style="5" customWidth="1"/>
    <col min="12035" max="12037" width="0" style="5" hidden="1" customWidth="1"/>
    <col min="12038" max="12038" width="14.7109375" style="5" customWidth="1"/>
    <col min="12039" max="12039" width="8.85546875" style="5"/>
    <col min="12040" max="12040" width="14.5703125" style="5" bestFit="1" customWidth="1"/>
    <col min="12041" max="12285" width="8.85546875" style="5"/>
    <col min="12286" max="12286" width="10.42578125" style="5" customWidth="1"/>
    <col min="12287" max="12287" width="14.42578125" style="5" customWidth="1"/>
    <col min="12288" max="12288" width="36.42578125" style="5" customWidth="1"/>
    <col min="12289" max="12289" width="36.7109375" style="5" customWidth="1"/>
    <col min="12290" max="12290" width="17.5703125" style="5" customWidth="1"/>
    <col min="12291" max="12293" width="0" style="5" hidden="1" customWidth="1"/>
    <col min="12294" max="12294" width="14.7109375" style="5" customWidth="1"/>
    <col min="12295" max="12295" width="8.85546875" style="5"/>
    <col min="12296" max="12296" width="14.5703125" style="5" bestFit="1" customWidth="1"/>
    <col min="12297" max="12541" width="8.85546875" style="5"/>
    <col min="12542" max="12542" width="10.42578125" style="5" customWidth="1"/>
    <col min="12543" max="12543" width="14.42578125" style="5" customWidth="1"/>
    <col min="12544" max="12544" width="36.42578125" style="5" customWidth="1"/>
    <col min="12545" max="12545" width="36.7109375" style="5" customWidth="1"/>
    <col min="12546" max="12546" width="17.5703125" style="5" customWidth="1"/>
    <col min="12547" max="12549" width="0" style="5" hidden="1" customWidth="1"/>
    <col min="12550" max="12550" width="14.7109375" style="5" customWidth="1"/>
    <col min="12551" max="12551" width="8.85546875" style="5"/>
    <col min="12552" max="12552" width="14.5703125" style="5" bestFit="1" customWidth="1"/>
    <col min="12553" max="12797" width="8.85546875" style="5"/>
    <col min="12798" max="12798" width="10.42578125" style="5" customWidth="1"/>
    <col min="12799" max="12799" width="14.42578125" style="5" customWidth="1"/>
    <col min="12800" max="12800" width="36.42578125" style="5" customWidth="1"/>
    <col min="12801" max="12801" width="36.7109375" style="5" customWidth="1"/>
    <col min="12802" max="12802" width="17.5703125" style="5" customWidth="1"/>
    <col min="12803" max="12805" width="0" style="5" hidden="1" customWidth="1"/>
    <col min="12806" max="12806" width="14.7109375" style="5" customWidth="1"/>
    <col min="12807" max="12807" width="8.85546875" style="5"/>
    <col min="12808" max="12808" width="14.5703125" style="5" bestFit="1" customWidth="1"/>
    <col min="12809" max="13053" width="8.85546875" style="5"/>
    <col min="13054" max="13054" width="10.42578125" style="5" customWidth="1"/>
    <col min="13055" max="13055" width="14.42578125" style="5" customWidth="1"/>
    <col min="13056" max="13056" width="36.42578125" style="5" customWidth="1"/>
    <col min="13057" max="13057" width="36.7109375" style="5" customWidth="1"/>
    <col min="13058" max="13058" width="17.5703125" style="5" customWidth="1"/>
    <col min="13059" max="13061" width="0" style="5" hidden="1" customWidth="1"/>
    <col min="13062" max="13062" width="14.7109375" style="5" customWidth="1"/>
    <col min="13063" max="13063" width="8.85546875" style="5"/>
    <col min="13064" max="13064" width="14.5703125" style="5" bestFit="1" customWidth="1"/>
    <col min="13065" max="13309" width="8.85546875" style="5"/>
    <col min="13310" max="13310" width="10.42578125" style="5" customWidth="1"/>
    <col min="13311" max="13311" width="14.42578125" style="5" customWidth="1"/>
    <col min="13312" max="13312" width="36.42578125" style="5" customWidth="1"/>
    <col min="13313" max="13313" width="36.7109375" style="5" customWidth="1"/>
    <col min="13314" max="13314" width="17.5703125" style="5" customWidth="1"/>
    <col min="13315" max="13317" width="0" style="5" hidden="1" customWidth="1"/>
    <col min="13318" max="13318" width="14.7109375" style="5" customWidth="1"/>
    <col min="13319" max="13319" width="8.85546875" style="5"/>
    <col min="13320" max="13320" width="14.5703125" style="5" bestFit="1" customWidth="1"/>
    <col min="13321" max="13565" width="8.85546875" style="5"/>
    <col min="13566" max="13566" width="10.42578125" style="5" customWidth="1"/>
    <col min="13567" max="13567" width="14.42578125" style="5" customWidth="1"/>
    <col min="13568" max="13568" width="36.42578125" style="5" customWidth="1"/>
    <col min="13569" max="13569" width="36.7109375" style="5" customWidth="1"/>
    <col min="13570" max="13570" width="17.5703125" style="5" customWidth="1"/>
    <col min="13571" max="13573" width="0" style="5" hidden="1" customWidth="1"/>
    <col min="13574" max="13574" width="14.7109375" style="5" customWidth="1"/>
    <col min="13575" max="13575" width="8.85546875" style="5"/>
    <col min="13576" max="13576" width="14.5703125" style="5" bestFit="1" customWidth="1"/>
    <col min="13577" max="13821" width="8.85546875" style="5"/>
    <col min="13822" max="13822" width="10.42578125" style="5" customWidth="1"/>
    <col min="13823" max="13823" width="14.42578125" style="5" customWidth="1"/>
    <col min="13824" max="13824" width="36.42578125" style="5" customWidth="1"/>
    <col min="13825" max="13825" width="36.7109375" style="5" customWidth="1"/>
    <col min="13826" max="13826" width="17.5703125" style="5" customWidth="1"/>
    <col min="13827" max="13829" width="0" style="5" hidden="1" customWidth="1"/>
    <col min="13830" max="13830" width="14.7109375" style="5" customWidth="1"/>
    <col min="13831" max="13831" width="8.85546875" style="5"/>
    <col min="13832" max="13832" width="14.5703125" style="5" bestFit="1" customWidth="1"/>
    <col min="13833" max="14077" width="8.85546875" style="5"/>
    <col min="14078" max="14078" width="10.42578125" style="5" customWidth="1"/>
    <col min="14079" max="14079" width="14.42578125" style="5" customWidth="1"/>
    <col min="14080" max="14080" width="36.42578125" style="5" customWidth="1"/>
    <col min="14081" max="14081" width="36.7109375" style="5" customWidth="1"/>
    <col min="14082" max="14082" width="17.5703125" style="5" customWidth="1"/>
    <col min="14083" max="14085" width="0" style="5" hidden="1" customWidth="1"/>
    <col min="14086" max="14086" width="14.7109375" style="5" customWidth="1"/>
    <col min="14087" max="14087" width="8.85546875" style="5"/>
    <col min="14088" max="14088" width="14.5703125" style="5" bestFit="1" customWidth="1"/>
    <col min="14089" max="14333" width="8.85546875" style="5"/>
    <col min="14334" max="14334" width="10.42578125" style="5" customWidth="1"/>
    <col min="14335" max="14335" width="14.42578125" style="5" customWidth="1"/>
    <col min="14336" max="14336" width="36.42578125" style="5" customWidth="1"/>
    <col min="14337" max="14337" width="36.7109375" style="5" customWidth="1"/>
    <col min="14338" max="14338" width="17.5703125" style="5" customWidth="1"/>
    <col min="14339" max="14341" width="0" style="5" hidden="1" customWidth="1"/>
    <col min="14342" max="14342" width="14.7109375" style="5" customWidth="1"/>
    <col min="14343" max="14343" width="8.85546875" style="5"/>
    <col min="14344" max="14344" width="14.5703125" style="5" bestFit="1" customWidth="1"/>
    <col min="14345" max="14589" width="8.85546875" style="5"/>
    <col min="14590" max="14590" width="10.42578125" style="5" customWidth="1"/>
    <col min="14591" max="14591" width="14.42578125" style="5" customWidth="1"/>
    <col min="14592" max="14592" width="36.42578125" style="5" customWidth="1"/>
    <col min="14593" max="14593" width="36.7109375" style="5" customWidth="1"/>
    <col min="14594" max="14594" width="17.5703125" style="5" customWidth="1"/>
    <col min="14595" max="14597" width="0" style="5" hidden="1" customWidth="1"/>
    <col min="14598" max="14598" width="14.7109375" style="5" customWidth="1"/>
    <col min="14599" max="14599" width="8.85546875" style="5"/>
    <col min="14600" max="14600" width="14.5703125" style="5" bestFit="1" customWidth="1"/>
    <col min="14601" max="14845" width="8.85546875" style="5"/>
    <col min="14846" max="14846" width="10.42578125" style="5" customWidth="1"/>
    <col min="14847" max="14847" width="14.42578125" style="5" customWidth="1"/>
    <col min="14848" max="14848" width="36.42578125" style="5" customWidth="1"/>
    <col min="14849" max="14849" width="36.7109375" style="5" customWidth="1"/>
    <col min="14850" max="14850" width="17.5703125" style="5" customWidth="1"/>
    <col min="14851" max="14853" width="0" style="5" hidden="1" customWidth="1"/>
    <col min="14854" max="14854" width="14.7109375" style="5" customWidth="1"/>
    <col min="14855" max="14855" width="8.85546875" style="5"/>
    <col min="14856" max="14856" width="14.5703125" style="5" bestFit="1" customWidth="1"/>
    <col min="14857" max="15101" width="8.85546875" style="5"/>
    <col min="15102" max="15102" width="10.42578125" style="5" customWidth="1"/>
    <col min="15103" max="15103" width="14.42578125" style="5" customWidth="1"/>
    <col min="15104" max="15104" width="36.42578125" style="5" customWidth="1"/>
    <col min="15105" max="15105" width="36.7109375" style="5" customWidth="1"/>
    <col min="15106" max="15106" width="17.5703125" style="5" customWidth="1"/>
    <col min="15107" max="15109" width="0" style="5" hidden="1" customWidth="1"/>
    <col min="15110" max="15110" width="14.7109375" style="5" customWidth="1"/>
    <col min="15111" max="15111" width="8.85546875" style="5"/>
    <col min="15112" max="15112" width="14.5703125" style="5" bestFit="1" customWidth="1"/>
    <col min="15113" max="15357" width="8.85546875" style="5"/>
    <col min="15358" max="15358" width="10.42578125" style="5" customWidth="1"/>
    <col min="15359" max="15359" width="14.42578125" style="5" customWidth="1"/>
    <col min="15360" max="15360" width="36.42578125" style="5" customWidth="1"/>
    <col min="15361" max="15361" width="36.7109375" style="5" customWidth="1"/>
    <col min="15362" max="15362" width="17.5703125" style="5" customWidth="1"/>
    <col min="15363" max="15365" width="0" style="5" hidden="1" customWidth="1"/>
    <col min="15366" max="15366" width="14.7109375" style="5" customWidth="1"/>
    <col min="15367" max="15367" width="8.85546875" style="5"/>
    <col min="15368" max="15368" width="14.5703125" style="5" bestFit="1" customWidth="1"/>
    <col min="15369" max="15613" width="8.85546875" style="5"/>
    <col min="15614" max="15614" width="10.42578125" style="5" customWidth="1"/>
    <col min="15615" max="15615" width="14.42578125" style="5" customWidth="1"/>
    <col min="15616" max="15616" width="36.42578125" style="5" customWidth="1"/>
    <col min="15617" max="15617" width="36.7109375" style="5" customWidth="1"/>
    <col min="15618" max="15618" width="17.5703125" style="5" customWidth="1"/>
    <col min="15619" max="15621" width="0" style="5" hidden="1" customWidth="1"/>
    <col min="15622" max="15622" width="14.7109375" style="5" customWidth="1"/>
    <col min="15623" max="15623" width="8.85546875" style="5"/>
    <col min="15624" max="15624" width="14.5703125" style="5" bestFit="1" customWidth="1"/>
    <col min="15625" max="15869" width="8.85546875" style="5"/>
    <col min="15870" max="15870" width="10.42578125" style="5" customWidth="1"/>
    <col min="15871" max="15871" width="14.42578125" style="5" customWidth="1"/>
    <col min="15872" max="15872" width="36.42578125" style="5" customWidth="1"/>
    <col min="15873" max="15873" width="36.7109375" style="5" customWidth="1"/>
    <col min="15874" max="15874" width="17.5703125" style="5" customWidth="1"/>
    <col min="15875" max="15877" width="0" style="5" hidden="1" customWidth="1"/>
    <col min="15878" max="15878" width="14.7109375" style="5" customWidth="1"/>
    <col min="15879" max="15879" width="8.85546875" style="5"/>
    <col min="15880" max="15880" width="14.5703125" style="5" bestFit="1" customWidth="1"/>
    <col min="15881" max="16125" width="8.85546875" style="5"/>
    <col min="16126" max="16126" width="10.42578125" style="5" customWidth="1"/>
    <col min="16127" max="16127" width="14.42578125" style="5" customWidth="1"/>
    <col min="16128" max="16128" width="36.42578125" style="5" customWidth="1"/>
    <col min="16129" max="16129" width="36.7109375" style="5" customWidth="1"/>
    <col min="16130" max="16130" width="17.5703125" style="5" customWidth="1"/>
    <col min="16131" max="16133" width="0" style="5" hidden="1" customWidth="1"/>
    <col min="16134" max="16134" width="14.7109375" style="5" customWidth="1"/>
    <col min="16135" max="16135" width="8.85546875" style="5"/>
    <col min="16136" max="16136" width="14.5703125" style="5" bestFit="1" customWidth="1"/>
    <col min="16137" max="16381" width="8.85546875" style="5"/>
    <col min="16382" max="16384" width="8.85546875" style="5" customWidth="1"/>
  </cols>
  <sheetData>
    <row r="1" spans="1:8" ht="6.6" customHeight="1" x14ac:dyDescent="0.25"/>
    <row r="2" spans="1:8" x14ac:dyDescent="0.25">
      <c r="E2" s="31"/>
      <c r="H2" s="31" t="s">
        <v>116</v>
      </c>
    </row>
    <row r="3" spans="1:8" x14ac:dyDescent="0.25">
      <c r="E3" s="31"/>
      <c r="H3" s="34" t="s">
        <v>48</v>
      </c>
    </row>
    <row r="4" spans="1:8" x14ac:dyDescent="0.25">
      <c r="E4" s="31"/>
      <c r="H4" s="34" t="s">
        <v>49</v>
      </c>
    </row>
    <row r="5" spans="1:8" x14ac:dyDescent="0.25">
      <c r="E5" s="31"/>
      <c r="H5" s="34" t="s">
        <v>51</v>
      </c>
    </row>
    <row r="6" spans="1:8" x14ac:dyDescent="0.25">
      <c r="E6" s="31"/>
      <c r="H6" s="34" t="s">
        <v>50</v>
      </c>
    </row>
    <row r="7" spans="1:8" x14ac:dyDescent="0.25">
      <c r="E7" s="31"/>
      <c r="G7" s="99" t="s">
        <v>487</v>
      </c>
      <c r="H7" s="99"/>
    </row>
    <row r="8" spans="1:8" x14ac:dyDescent="0.25">
      <c r="E8" s="31"/>
    </row>
    <row r="10" spans="1:8" ht="39.75" customHeight="1" x14ac:dyDescent="0.25">
      <c r="A10" s="101" t="s">
        <v>119</v>
      </c>
      <c r="B10" s="101"/>
      <c r="C10" s="101"/>
      <c r="D10" s="101"/>
      <c r="E10" s="101"/>
      <c r="F10" s="101"/>
      <c r="G10" s="101"/>
      <c r="H10" s="101"/>
    </row>
    <row r="11" spans="1:8" ht="14.25" customHeight="1" x14ac:dyDescent="0.25">
      <c r="A11" s="32"/>
      <c r="B11" s="32"/>
      <c r="C11" s="32"/>
      <c r="D11" s="32"/>
      <c r="E11" s="32"/>
    </row>
    <row r="12" spans="1:8" ht="36.75" customHeight="1" x14ac:dyDescent="0.25">
      <c r="A12" s="103" t="s">
        <v>79</v>
      </c>
      <c r="B12" s="105" t="s">
        <v>68</v>
      </c>
      <c r="C12" s="105"/>
      <c r="D12" s="105"/>
      <c r="E12" s="105"/>
      <c r="F12" s="105"/>
      <c r="G12" s="103" t="s">
        <v>66</v>
      </c>
      <c r="H12" s="103" t="s">
        <v>472</v>
      </c>
    </row>
    <row r="13" spans="1:8" ht="81" customHeight="1" x14ac:dyDescent="0.25">
      <c r="A13" s="104"/>
      <c r="B13" s="103" t="s">
        <v>63</v>
      </c>
      <c r="C13" s="103" t="s">
        <v>64</v>
      </c>
      <c r="D13" s="103" t="s">
        <v>65</v>
      </c>
      <c r="E13" s="103" t="s">
        <v>76</v>
      </c>
      <c r="F13" s="109" t="s">
        <v>67</v>
      </c>
      <c r="G13" s="103"/>
      <c r="H13" s="106"/>
    </row>
    <row r="14" spans="1:8" ht="88.5" customHeight="1" x14ac:dyDescent="0.25">
      <c r="A14" s="104"/>
      <c r="B14" s="107"/>
      <c r="C14" s="108"/>
      <c r="D14" s="103"/>
      <c r="E14" s="108"/>
      <c r="F14" s="110"/>
      <c r="G14" s="103"/>
      <c r="H14" s="106"/>
    </row>
    <row r="15" spans="1:8" x14ac:dyDescent="0.25">
      <c r="A15" s="37">
        <v>1</v>
      </c>
      <c r="B15" s="73">
        <v>2</v>
      </c>
      <c r="C15" s="37">
        <v>3</v>
      </c>
      <c r="D15" s="37">
        <v>4</v>
      </c>
      <c r="E15" s="37">
        <v>5</v>
      </c>
      <c r="F15" s="74">
        <v>6</v>
      </c>
      <c r="G15" s="74">
        <v>7</v>
      </c>
      <c r="H15" s="33">
        <v>8</v>
      </c>
    </row>
    <row r="16" spans="1:8" s="77" customFormat="1" x14ac:dyDescent="0.25">
      <c r="A16" s="83">
        <v>3180.96</v>
      </c>
      <c r="B16" s="102"/>
      <c r="C16" s="102"/>
      <c r="D16" s="102"/>
      <c r="E16" s="102"/>
      <c r="F16" s="102"/>
      <c r="G16" s="83">
        <f>6000-1320.68</f>
        <v>4679.32</v>
      </c>
      <c r="H16" s="83">
        <f>A16+G16</f>
        <v>7860.28</v>
      </c>
    </row>
    <row r="17" spans="1:8" s="77" customFormat="1" ht="220.5" x14ac:dyDescent="0.25">
      <c r="A17" s="75"/>
      <c r="B17" s="78" t="s">
        <v>102</v>
      </c>
      <c r="C17" s="76" t="s">
        <v>82</v>
      </c>
      <c r="D17" s="76" t="s">
        <v>83</v>
      </c>
      <c r="E17" s="75">
        <v>830.25</v>
      </c>
      <c r="F17" s="75">
        <v>830.25</v>
      </c>
      <c r="G17" s="75"/>
      <c r="H17" s="75"/>
    </row>
    <row r="18" spans="1:8" s="77" customFormat="1" ht="189" x14ac:dyDescent="0.25">
      <c r="A18" s="75"/>
      <c r="B18" s="76" t="s">
        <v>85</v>
      </c>
      <c r="C18" s="76" t="s">
        <v>84</v>
      </c>
      <c r="D18" s="76" t="s">
        <v>86</v>
      </c>
      <c r="E18" s="75">
        <v>258</v>
      </c>
      <c r="F18" s="75">
        <v>258</v>
      </c>
      <c r="G18" s="75"/>
      <c r="H18" s="75"/>
    </row>
    <row r="19" spans="1:8" s="77" customFormat="1" ht="220.5" x14ac:dyDescent="0.25">
      <c r="A19" s="75"/>
      <c r="B19" s="78" t="s">
        <v>92</v>
      </c>
      <c r="C19" s="76" t="s">
        <v>88</v>
      </c>
      <c r="D19" s="76" t="s">
        <v>87</v>
      </c>
      <c r="E19" s="75">
        <v>70.650000000000006</v>
      </c>
      <c r="F19" s="75">
        <v>70.650000000000006</v>
      </c>
      <c r="G19" s="75"/>
      <c r="H19" s="75"/>
    </row>
    <row r="20" spans="1:8" s="77" customFormat="1" ht="362.25" x14ac:dyDescent="0.25">
      <c r="A20" s="75"/>
      <c r="B20" s="76" t="s">
        <v>90</v>
      </c>
      <c r="C20" s="78" t="s">
        <v>89</v>
      </c>
      <c r="D20" s="76" t="s">
        <v>91</v>
      </c>
      <c r="E20" s="75">
        <v>494.98</v>
      </c>
      <c r="F20" s="75">
        <v>494.98</v>
      </c>
      <c r="G20" s="75"/>
      <c r="H20" s="75"/>
    </row>
    <row r="21" spans="1:8" s="77" customFormat="1" ht="236.25" x14ac:dyDescent="0.25">
      <c r="A21" s="75"/>
      <c r="B21" s="78" t="s">
        <v>114</v>
      </c>
      <c r="C21" s="76" t="s">
        <v>101</v>
      </c>
      <c r="D21" s="76" t="s">
        <v>91</v>
      </c>
      <c r="E21" s="75">
        <v>481.33</v>
      </c>
      <c r="F21" s="75">
        <v>481.33</v>
      </c>
      <c r="G21" s="75"/>
      <c r="H21" s="75"/>
    </row>
    <row r="22" spans="1:8" s="77" customFormat="1" ht="189" customHeight="1" x14ac:dyDescent="0.25">
      <c r="A22" s="113"/>
      <c r="B22" s="111" t="s">
        <v>95</v>
      </c>
      <c r="C22" s="76" t="s">
        <v>93</v>
      </c>
      <c r="D22" s="76" t="s">
        <v>83</v>
      </c>
      <c r="E22" s="75">
        <v>180</v>
      </c>
      <c r="F22" s="75">
        <v>180</v>
      </c>
      <c r="G22" s="75"/>
      <c r="H22" s="75"/>
    </row>
    <row r="23" spans="1:8" s="77" customFormat="1" ht="78.75" x14ac:dyDescent="0.25">
      <c r="A23" s="114"/>
      <c r="B23" s="112"/>
      <c r="C23" s="76" t="s">
        <v>94</v>
      </c>
      <c r="D23" s="76" t="s">
        <v>83</v>
      </c>
      <c r="E23" s="75">
        <v>180</v>
      </c>
      <c r="F23" s="75">
        <v>180</v>
      </c>
      <c r="G23" s="75"/>
      <c r="H23" s="75"/>
    </row>
    <row r="24" spans="1:8" s="77" customFormat="1" ht="189" x14ac:dyDescent="0.25">
      <c r="A24" s="75"/>
      <c r="B24" s="76" t="s">
        <v>98</v>
      </c>
      <c r="C24" s="76" t="s">
        <v>96</v>
      </c>
      <c r="D24" s="76" t="s">
        <v>97</v>
      </c>
      <c r="E24" s="75">
        <v>183.51</v>
      </c>
      <c r="F24" s="75">
        <v>183.51</v>
      </c>
      <c r="G24" s="75"/>
      <c r="H24" s="75"/>
    </row>
    <row r="25" spans="1:8" s="77" customFormat="1" ht="189" x14ac:dyDescent="0.25">
      <c r="A25" s="75"/>
      <c r="B25" s="76" t="s">
        <v>100</v>
      </c>
      <c r="C25" s="76" t="s">
        <v>99</v>
      </c>
      <c r="D25" s="76" t="s">
        <v>91</v>
      </c>
      <c r="E25" s="75">
        <v>95.39</v>
      </c>
      <c r="F25" s="75">
        <v>95.39</v>
      </c>
      <c r="G25" s="75"/>
      <c r="H25" s="75"/>
    </row>
    <row r="26" spans="1:8" s="77" customFormat="1" ht="220.5" x14ac:dyDescent="0.25">
      <c r="A26" s="75"/>
      <c r="B26" s="78" t="s">
        <v>113</v>
      </c>
      <c r="C26" s="76" t="s">
        <v>103</v>
      </c>
      <c r="D26" s="76" t="s">
        <v>91</v>
      </c>
      <c r="E26" s="75">
        <v>467.51</v>
      </c>
      <c r="F26" s="75">
        <v>467.51</v>
      </c>
      <c r="G26" s="75"/>
      <c r="H26" s="75"/>
    </row>
    <row r="27" spans="1:8" s="77" customFormat="1" ht="189" x14ac:dyDescent="0.25">
      <c r="A27" s="75"/>
      <c r="B27" s="76" t="s">
        <v>105</v>
      </c>
      <c r="C27" s="76" t="s">
        <v>106</v>
      </c>
      <c r="D27" s="76" t="s">
        <v>91</v>
      </c>
      <c r="E27" s="75">
        <v>34.89</v>
      </c>
      <c r="F27" s="75">
        <v>34.89</v>
      </c>
      <c r="G27" s="75"/>
      <c r="H27" s="75"/>
    </row>
    <row r="28" spans="1:8" s="77" customFormat="1" ht="252" x14ac:dyDescent="0.25">
      <c r="A28" s="75"/>
      <c r="B28" s="78" t="s">
        <v>485</v>
      </c>
      <c r="C28" s="79" t="s">
        <v>484</v>
      </c>
      <c r="D28" s="76" t="s">
        <v>104</v>
      </c>
      <c r="E28" s="75">
        <v>2979.56</v>
      </c>
      <c r="F28" s="75">
        <v>2979.56</v>
      </c>
      <c r="G28" s="75"/>
      <c r="H28" s="75"/>
    </row>
    <row r="29" spans="1:8" s="77" customFormat="1" ht="189" x14ac:dyDescent="0.25">
      <c r="A29" s="75"/>
      <c r="B29" s="76" t="s">
        <v>108</v>
      </c>
      <c r="C29" s="80" t="s">
        <v>107</v>
      </c>
      <c r="D29" s="76" t="s">
        <v>91</v>
      </c>
      <c r="E29" s="75">
        <v>15</v>
      </c>
      <c r="F29" s="75">
        <v>15</v>
      </c>
      <c r="G29" s="75"/>
      <c r="H29" s="75"/>
    </row>
    <row r="30" spans="1:8" s="77" customFormat="1" ht="189" x14ac:dyDescent="0.25">
      <c r="A30" s="75"/>
      <c r="B30" s="76" t="s">
        <v>109</v>
      </c>
      <c r="C30" s="80" t="s">
        <v>110</v>
      </c>
      <c r="D30" s="76" t="s">
        <v>91</v>
      </c>
      <c r="E30" s="75">
        <v>17.38</v>
      </c>
      <c r="F30" s="75">
        <v>17.38</v>
      </c>
      <c r="G30" s="75"/>
      <c r="H30" s="75"/>
    </row>
    <row r="31" spans="1:8" s="77" customFormat="1" ht="189" x14ac:dyDescent="0.25">
      <c r="A31" s="75"/>
      <c r="B31" s="76" t="s">
        <v>111</v>
      </c>
      <c r="C31" s="80" t="s">
        <v>112</v>
      </c>
      <c r="D31" s="76" t="s">
        <v>91</v>
      </c>
      <c r="E31" s="75">
        <v>20.47</v>
      </c>
      <c r="F31" s="75">
        <v>20.47</v>
      </c>
      <c r="G31" s="75"/>
      <c r="H31" s="75"/>
    </row>
    <row r="32" spans="1:8" s="77" customFormat="1" ht="189" x14ac:dyDescent="0.25">
      <c r="A32" s="75"/>
      <c r="B32" s="76" t="s">
        <v>474</v>
      </c>
      <c r="C32" s="80" t="s">
        <v>473</v>
      </c>
      <c r="D32" s="76" t="s">
        <v>91</v>
      </c>
      <c r="E32" s="75">
        <v>55.77</v>
      </c>
      <c r="F32" s="75">
        <v>55.77</v>
      </c>
      <c r="G32" s="75"/>
      <c r="H32" s="75"/>
    </row>
    <row r="33" spans="1:8" s="77" customFormat="1" ht="252" x14ac:dyDescent="0.25">
      <c r="A33" s="75"/>
      <c r="B33" s="76" t="s">
        <v>475</v>
      </c>
      <c r="C33" s="80" t="s">
        <v>476</v>
      </c>
      <c r="D33" s="76" t="s">
        <v>91</v>
      </c>
      <c r="E33" s="75">
        <v>335.06</v>
      </c>
      <c r="F33" s="75">
        <v>335.06</v>
      </c>
      <c r="G33" s="75"/>
      <c r="H33" s="75"/>
    </row>
    <row r="34" spans="1:8" s="77" customFormat="1" ht="189" x14ac:dyDescent="0.25">
      <c r="A34" s="75"/>
      <c r="B34" s="76" t="s">
        <v>477</v>
      </c>
      <c r="C34" s="80" t="s">
        <v>478</v>
      </c>
      <c r="D34" s="76" t="s">
        <v>86</v>
      </c>
      <c r="E34" s="75">
        <v>50</v>
      </c>
      <c r="F34" s="75">
        <v>50</v>
      </c>
      <c r="G34" s="75"/>
      <c r="H34" s="75"/>
    </row>
    <row r="35" spans="1:8" s="77" customFormat="1" ht="189" x14ac:dyDescent="0.25">
      <c r="A35" s="75"/>
      <c r="B35" s="76" t="s">
        <v>479</v>
      </c>
      <c r="C35" s="80" t="s">
        <v>486</v>
      </c>
      <c r="D35" s="76" t="s">
        <v>91</v>
      </c>
      <c r="E35" s="75">
        <v>12.8</v>
      </c>
      <c r="F35" s="75">
        <v>12.8</v>
      </c>
      <c r="G35" s="75"/>
      <c r="H35" s="75"/>
    </row>
    <row r="36" spans="1:8" s="77" customFormat="1" ht="220.5" x14ac:dyDescent="0.25">
      <c r="A36" s="75"/>
      <c r="B36" s="78" t="s">
        <v>483</v>
      </c>
      <c r="C36" s="80" t="s">
        <v>482</v>
      </c>
      <c r="D36" s="76" t="s">
        <v>83</v>
      </c>
      <c r="E36" s="75">
        <v>565.17999999999995</v>
      </c>
      <c r="F36" s="75">
        <v>565.17999999999995</v>
      </c>
      <c r="G36" s="75"/>
      <c r="H36" s="75"/>
    </row>
    <row r="37" spans="1:8" s="77" customFormat="1" ht="189" x14ac:dyDescent="0.25">
      <c r="A37" s="75"/>
      <c r="B37" s="76" t="s">
        <v>480</v>
      </c>
      <c r="C37" s="80" t="s">
        <v>481</v>
      </c>
      <c r="D37" s="76" t="s">
        <v>97</v>
      </c>
      <c r="E37" s="75">
        <v>268</v>
      </c>
      <c r="F37" s="75">
        <v>268</v>
      </c>
      <c r="G37" s="75"/>
      <c r="H37" s="75"/>
    </row>
    <row r="38" spans="1:8" s="77" customFormat="1" x14ac:dyDescent="0.25">
      <c r="A38" s="49"/>
      <c r="B38" s="100" t="s">
        <v>25</v>
      </c>
      <c r="C38" s="100"/>
      <c r="D38" s="100"/>
      <c r="E38" s="81">
        <f>SUM(E17:E37)</f>
        <v>7595.7300000000014</v>
      </c>
      <c r="F38" s="81">
        <f>SUM(F17:F37)</f>
        <v>7595.7300000000014</v>
      </c>
      <c r="G38" s="81"/>
      <c r="H38" s="82"/>
    </row>
    <row r="39" spans="1:8" s="48" customFormat="1" x14ac:dyDescent="0.25"/>
    <row r="40" spans="1:8" s="48" customFormat="1" x14ac:dyDescent="0.25"/>
    <row r="41" spans="1:8" s="48" customFormat="1" x14ac:dyDescent="0.25"/>
    <row r="42" spans="1:8" s="48" customFormat="1" x14ac:dyDescent="0.25"/>
    <row r="43" spans="1:8" s="48" customFormat="1" x14ac:dyDescent="0.25"/>
    <row r="44" spans="1:8" s="48" customFormat="1" x14ac:dyDescent="0.25"/>
    <row r="45" spans="1:8" s="48" customFormat="1" x14ac:dyDescent="0.25"/>
    <row r="46" spans="1:8" s="48" customFormat="1" x14ac:dyDescent="0.25"/>
  </sheetData>
  <mergeCells count="15">
    <mergeCell ref="G7:H7"/>
    <mergeCell ref="B38:D38"/>
    <mergeCell ref="A10:H10"/>
    <mergeCell ref="B16:F16"/>
    <mergeCell ref="A12:A14"/>
    <mergeCell ref="B12:F12"/>
    <mergeCell ref="H12:H14"/>
    <mergeCell ref="B13:B14"/>
    <mergeCell ref="C13:C14"/>
    <mergeCell ref="D13:D14"/>
    <mergeCell ref="E13:E14"/>
    <mergeCell ref="F13:F14"/>
    <mergeCell ref="G12:G14"/>
    <mergeCell ref="B22:B23"/>
    <mergeCell ref="A22:A23"/>
  </mergeCells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Прил.3</vt:lpstr>
      <vt:lpstr>Прил.4</vt:lpstr>
      <vt:lpstr>Прил.6</vt:lpstr>
      <vt:lpstr>Прил.7</vt:lpstr>
      <vt:lpstr>Прил.9</vt:lpstr>
      <vt:lpstr>Прил.3!Заголовки_для_печати</vt:lpstr>
      <vt:lpstr>Прил.4!Заголовки_для_печати</vt:lpstr>
      <vt:lpstr>Прил.4!Область_печати</vt:lpstr>
      <vt:lpstr>Прил.6!Область_печати</vt:lpstr>
      <vt:lpstr>Прил.7!Область_печати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Салтыкова Ольга Сергеевна</cp:lastModifiedBy>
  <cp:lastPrinted>2025-05-28T11:17:35Z</cp:lastPrinted>
  <dcterms:created xsi:type="dcterms:W3CDTF">2002-03-11T10:22:12Z</dcterms:created>
  <dcterms:modified xsi:type="dcterms:W3CDTF">2025-05-28T11:17:37Z</dcterms:modified>
</cp:coreProperties>
</file>